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Hummels\Dropbox\Seifenkistengruppe Stromberg\Deutsche Meisterschaft\2022\Rennwochenende\"/>
    </mc:Choice>
  </mc:AlternateContent>
  <xr:revisionPtr revIDLastSave="0" documentId="13_ncr:1_{87411117-B971-4A12-A6BE-495FA58EBC72}" xr6:coauthVersionLast="47" xr6:coauthVersionMax="47" xr10:uidLastSave="{00000000-0000-0000-0000-000000000000}"/>
  <bookViews>
    <workbookView xWindow="28680" yWindow="-120" windowWidth="29040" windowHeight="15840" xr2:uid="{12ED7118-9E56-4B7C-8A3F-27DE0F4A7279}"/>
  </bookViews>
  <sheets>
    <sheet name="DM Vorläufe Elite XL Ü. 18" sheetId="1" r:id="rId1"/>
    <sheet name="DM Vorläufe Elite XL Ü. 18 (EM)" sheetId="2" r:id="rId2"/>
    <sheet name="DM Endläufe Elite XL Ü. 18" sheetId="5" r:id="rId3"/>
    <sheet name="EM Elite XL Ü. 18" sheetId="8" r:id="rId4"/>
    <sheet name="DM Vorläufe Elite XL" sheetId="3" r:id="rId5"/>
    <sheet name="DM Endläufe Elite XL" sheetId="6" r:id="rId6"/>
    <sheet name="EM Elite XL" sheetId="9" r:id="rId7"/>
    <sheet name="DM Vorläufe Junior" sheetId="4" r:id="rId8"/>
    <sheet name="DM Endläufe Junior" sheetId="7" r:id="rId9"/>
    <sheet name="EM Junior" sheetId="10" r:id="rId10"/>
    <sheet name="DM Vorläufe Senior" sheetId="11" r:id="rId11"/>
    <sheet name="DM Vorläufe Senior (inkl. EM)" sheetId="12" r:id="rId12"/>
    <sheet name="DM Endläufe Senior" sheetId="14" r:id="rId13"/>
    <sheet name="EM Senior" sheetId="16" r:id="rId14"/>
    <sheet name="DM DSKD Open" sheetId="13" r:id="rId15"/>
    <sheet name="DM Endläufe DSKD Open" sheetId="15" r:id="rId16"/>
    <sheet name="EM DSKD Open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7" l="1"/>
  <c r="A4" i="17" s="1"/>
  <c r="F5" i="17"/>
  <c r="A5" i="17" s="1"/>
  <c r="F6" i="17"/>
  <c r="A6" i="17" s="1"/>
  <c r="F7" i="17"/>
  <c r="A7" i="17" s="1"/>
  <c r="F8" i="17"/>
  <c r="A8" i="17" s="1"/>
  <c r="F9" i="17"/>
  <c r="A9" i="17" s="1"/>
  <c r="F10" i="17"/>
  <c r="A10" i="17" s="1"/>
  <c r="F11" i="17"/>
  <c r="A11" i="17" s="1"/>
  <c r="F4" i="16"/>
  <c r="A4" i="16" s="1"/>
  <c r="F5" i="16"/>
  <c r="A5" i="16" s="1"/>
  <c r="F6" i="16"/>
  <c r="A6" i="16" s="1"/>
  <c r="F7" i="16"/>
  <c r="A7" i="16" s="1"/>
  <c r="F8" i="16"/>
  <c r="A8" i="16" s="1"/>
  <c r="F9" i="16"/>
  <c r="A9" i="16" s="1"/>
  <c r="F10" i="16"/>
  <c r="A10" i="16" s="1"/>
  <c r="F11" i="16"/>
  <c r="A11" i="16" s="1"/>
  <c r="A4" i="15" l="1"/>
  <c r="F4" i="15"/>
  <c r="F5" i="15"/>
  <c r="A5" i="15" s="1"/>
  <c r="F6" i="15"/>
  <c r="A6" i="15" s="1"/>
  <c r="F7" i="15"/>
  <c r="A7" i="15" s="1"/>
  <c r="F4" i="14"/>
  <c r="A4" i="14" s="1"/>
  <c r="F5" i="14"/>
  <c r="A5" i="14" s="1"/>
  <c r="F6" i="14"/>
  <c r="A6" i="14" s="1"/>
  <c r="F7" i="14"/>
  <c r="A7" i="14" s="1"/>
  <c r="F4" i="13" l="1"/>
  <c r="A4" i="13" s="1"/>
  <c r="F5" i="13"/>
  <c r="A5" i="13" s="1"/>
  <c r="F6" i="13"/>
  <c r="A6" i="13" s="1"/>
  <c r="F7" i="13"/>
  <c r="A7" i="13" s="1"/>
  <c r="F8" i="13"/>
  <c r="A8" i="13" s="1"/>
  <c r="F9" i="13"/>
  <c r="A9" i="13" s="1"/>
  <c r="F10" i="13"/>
  <c r="A10" i="13" s="1"/>
  <c r="F11" i="13"/>
  <c r="A11" i="13" s="1"/>
  <c r="F12" i="13"/>
  <c r="A12" i="13" s="1"/>
  <c r="F13" i="13"/>
  <c r="A13" i="13" s="1"/>
  <c r="A4" i="12"/>
  <c r="F4" i="12"/>
  <c r="A5" i="12"/>
  <c r="F5" i="12"/>
  <c r="F6" i="12"/>
  <c r="A6" i="12" s="1"/>
  <c r="F7" i="12"/>
  <c r="A7" i="12" s="1"/>
  <c r="A8" i="12"/>
  <c r="F8" i="12"/>
  <c r="A9" i="12"/>
  <c r="F9" i="12"/>
  <c r="F10" i="12"/>
  <c r="A10" i="12" s="1"/>
  <c r="F11" i="12"/>
  <c r="A11" i="12" s="1"/>
  <c r="A12" i="12"/>
  <c r="F12" i="12"/>
  <c r="A13" i="12"/>
  <c r="F13" i="12"/>
  <c r="F4" i="11"/>
  <c r="A4" i="11" s="1"/>
  <c r="F5" i="11"/>
  <c r="A5" i="11" s="1"/>
  <c r="F6" i="11"/>
  <c r="A6" i="11" s="1"/>
  <c r="F7" i="11"/>
  <c r="A7" i="11" s="1"/>
  <c r="F8" i="11"/>
  <c r="A8" i="11" s="1"/>
  <c r="F9" i="11"/>
  <c r="A9" i="11" s="1"/>
  <c r="F10" i="11"/>
  <c r="A10" i="11" s="1"/>
  <c r="F11" i="11"/>
  <c r="A11" i="11" s="1"/>
  <c r="F12" i="11"/>
  <c r="A12" i="11" s="1"/>
  <c r="F4" i="10" l="1"/>
  <c r="A4" i="10" s="1"/>
  <c r="F5" i="10"/>
  <c r="A5" i="10" s="1"/>
  <c r="F6" i="10"/>
  <c r="A6" i="10" s="1"/>
  <c r="F7" i="10"/>
  <c r="A7" i="10" s="1"/>
  <c r="F8" i="10"/>
  <c r="A8" i="10" s="1"/>
  <c r="F9" i="10"/>
  <c r="A9" i="10" s="1"/>
  <c r="F10" i="10"/>
  <c r="A10" i="10" s="1"/>
  <c r="F11" i="10"/>
  <c r="A11" i="10" s="1"/>
  <c r="F12" i="10"/>
  <c r="A12" i="10" s="1"/>
  <c r="F13" i="10"/>
  <c r="A13" i="10" s="1"/>
  <c r="F14" i="10"/>
  <c r="A14" i="10" s="1"/>
  <c r="F4" i="9"/>
  <c r="A4" i="9" s="1"/>
  <c r="F5" i="9"/>
  <c r="A5" i="9" s="1"/>
  <c r="F6" i="9"/>
  <c r="A6" i="9" s="1"/>
  <c r="F7" i="9"/>
  <c r="A7" i="9" s="1"/>
  <c r="F8" i="9"/>
  <c r="A8" i="9" s="1"/>
  <c r="F4" i="8"/>
  <c r="A4" i="8" s="1"/>
  <c r="F5" i="8"/>
  <c r="A5" i="8" s="1"/>
  <c r="F6" i="8"/>
  <c r="A6" i="8" s="1"/>
  <c r="F7" i="8"/>
  <c r="A7" i="8" s="1"/>
  <c r="F8" i="8"/>
  <c r="A8" i="8" s="1"/>
  <c r="F9" i="8"/>
  <c r="A9" i="8" s="1"/>
  <c r="F10" i="8"/>
  <c r="A10" i="8" s="1"/>
  <c r="F11" i="8"/>
  <c r="A11" i="8" s="1"/>
  <c r="F12" i="8"/>
  <c r="A12" i="8" s="1"/>
  <c r="F13" i="8"/>
  <c r="A13" i="8" s="1"/>
  <c r="F4" i="7" l="1"/>
  <c r="A4" i="7" s="1"/>
  <c r="F5" i="7"/>
  <c r="A5" i="7" s="1"/>
  <c r="F6" i="7"/>
  <c r="A6" i="7" s="1"/>
  <c r="F7" i="7"/>
  <c r="A7" i="7" s="1"/>
  <c r="F8" i="7"/>
  <c r="A8" i="7" s="1"/>
  <c r="F9" i="7"/>
  <c r="A9" i="7" s="1"/>
  <c r="F4" i="6"/>
  <c r="A4" i="6" s="1"/>
  <c r="F5" i="6"/>
  <c r="A5" i="6" s="1"/>
  <c r="F6" i="6"/>
  <c r="A6" i="6" s="1"/>
  <c r="F7" i="6"/>
  <c r="A7" i="6" s="1"/>
  <c r="F4" i="5"/>
  <c r="A4" i="5" s="1"/>
  <c r="A5" i="5"/>
  <c r="F5" i="5"/>
  <c r="F6" i="5"/>
  <c r="A6" i="5" s="1"/>
  <c r="F7" i="5"/>
  <c r="A7" i="5" s="1"/>
  <c r="F18" i="4" l="1"/>
  <c r="A18" i="4" s="1"/>
  <c r="F17" i="4"/>
  <c r="A17" i="4" s="1"/>
  <c r="F16" i="4"/>
  <c r="F15" i="4"/>
  <c r="F14" i="4"/>
  <c r="A14" i="4" s="1"/>
  <c r="F13" i="4"/>
  <c r="F12" i="4"/>
  <c r="A12" i="4" s="1"/>
  <c r="F11" i="4"/>
  <c r="A11" i="4" s="1"/>
  <c r="F10" i="4"/>
  <c r="A10" i="4" s="1"/>
  <c r="F9" i="4"/>
  <c r="F8" i="4"/>
  <c r="A8" i="4" s="1"/>
  <c r="F7" i="4"/>
  <c r="A7" i="4" s="1"/>
  <c r="F6" i="4"/>
  <c r="F5" i="4"/>
  <c r="F4" i="4"/>
  <c r="A4" i="4" s="1"/>
  <c r="F8" i="3"/>
  <c r="A8" i="3" s="1"/>
  <c r="F7" i="3"/>
  <c r="A7" i="3" s="1"/>
  <c r="F6" i="3"/>
  <c r="F5" i="3"/>
  <c r="A5" i="3" s="1"/>
  <c r="F4" i="3"/>
  <c r="A4" i="3" s="1"/>
  <c r="F15" i="2"/>
  <c r="A15" i="2" s="1"/>
  <c r="F14" i="2"/>
  <c r="A14" i="2" s="1"/>
  <c r="F13" i="2"/>
  <c r="F12" i="2"/>
  <c r="A12" i="2" s="1"/>
  <c r="F11" i="2"/>
  <c r="F10" i="2"/>
  <c r="A10" i="2" s="1"/>
  <c r="F9" i="2"/>
  <c r="A9" i="2" s="1"/>
  <c r="F8" i="2"/>
  <c r="A8" i="2" s="1"/>
  <c r="F7" i="2"/>
  <c r="A7" i="2" s="1"/>
  <c r="F6" i="2"/>
  <c r="F5" i="2"/>
  <c r="A5" i="2" s="1"/>
  <c r="F4" i="2"/>
  <c r="F14" i="1"/>
  <c r="A14" i="1" s="1"/>
  <c r="F13" i="1"/>
  <c r="A13" i="1" s="1"/>
  <c r="F12" i="1"/>
  <c r="A12" i="1" s="1"/>
  <c r="F11" i="1"/>
  <c r="A11" i="1" s="1"/>
  <c r="F10" i="1"/>
  <c r="A10" i="1" s="1"/>
  <c r="F9" i="1"/>
  <c r="F8" i="1"/>
  <c r="A8" i="1" s="1"/>
  <c r="F7" i="1"/>
  <c r="A7" i="1" s="1"/>
  <c r="F6" i="1"/>
  <c r="A6" i="1" s="1"/>
  <c r="F5" i="1"/>
  <c r="F4" i="1"/>
  <c r="A4" i="1" s="1"/>
  <c r="A13" i="4" l="1"/>
  <c r="A15" i="4"/>
  <c r="A16" i="4"/>
  <c r="A9" i="4"/>
  <c r="A5" i="4"/>
  <c r="A6" i="4"/>
  <c r="A6" i="3"/>
  <c r="A13" i="2"/>
  <c r="A6" i="2"/>
  <c r="A11" i="2"/>
  <c r="A4" i="2"/>
  <c r="A9" i="1"/>
  <c r="A5" i="1"/>
</calcChain>
</file>

<file path=xl/sharedStrings.xml><?xml version="1.0" encoding="utf-8"?>
<sst xmlns="http://schemas.openxmlformats.org/spreadsheetml/2006/main" count="619" uniqueCount="130">
  <si>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</si>
  <si>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</si>
  <si>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</si>
  <si>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</si>
  <si>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</si>
  <si>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</si>
  <si>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</si>
  <si>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</si>
  <si>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</si>
  <si>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</si>
  <si>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</si>
  <si>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Rohls</t>
  </si>
  <si>
    <t>Sebastian</t>
  </si>
  <si>
    <t>Stromberg</t>
  </si>
  <si>
    <t>Freudenstein</t>
  </si>
  <si>
    <t>Rieke</t>
  </si>
  <si>
    <t>Mettingen</t>
  </si>
  <si>
    <t>Lange</t>
  </si>
  <si>
    <t>Florian</t>
  </si>
  <si>
    <t>Ricker</t>
  </si>
  <si>
    <t>Jana-Lena</t>
  </si>
  <si>
    <t>Billerbeck</t>
  </si>
  <si>
    <t>Strohmaier</t>
  </si>
  <si>
    <t>Losaurach</t>
  </si>
  <si>
    <t>Evers</t>
  </si>
  <si>
    <t>Maria</t>
  </si>
  <si>
    <t>Bergkamen</t>
  </si>
  <si>
    <t>Hollweck</t>
  </si>
  <si>
    <t>Annika</t>
  </si>
  <si>
    <t>Nürnberg</t>
  </si>
  <si>
    <t>Marx</t>
  </si>
  <si>
    <t>Fabian</t>
  </si>
  <si>
    <t>Köln</t>
  </si>
  <si>
    <t>Schröer</t>
  </si>
  <si>
    <t>Sabrina</t>
  </si>
  <si>
    <t>Parniske</t>
  </si>
  <si>
    <t>Jens</t>
  </si>
  <si>
    <t>Siegenburg</t>
  </si>
  <si>
    <t>Wollgardt</t>
  </si>
  <si>
    <t>Astrid</t>
  </si>
  <si>
    <t>van Loo</t>
  </si>
  <si>
    <t>Julian</t>
  </si>
  <si>
    <t>DM Elite XL</t>
  </si>
  <si>
    <t>Braun</t>
  </si>
  <si>
    <t>Kerstin</t>
  </si>
  <si>
    <t>Crook</t>
  </si>
  <si>
    <t>Sarah</t>
  </si>
  <si>
    <t>Schier</t>
  </si>
  <si>
    <t>Finn</t>
  </si>
  <si>
    <t>Ording</t>
  </si>
  <si>
    <t>Louisa</t>
  </si>
  <si>
    <t>DM Junior</t>
  </si>
  <si>
    <t>Thiemann</t>
  </si>
  <si>
    <t>Jela</t>
  </si>
  <si>
    <t>Kirchner</t>
  </si>
  <si>
    <t>Nahla</t>
  </si>
  <si>
    <t>Baden-Württemberg</t>
  </si>
  <si>
    <t>Lemmen</t>
  </si>
  <si>
    <t>Jan</t>
  </si>
  <si>
    <t>Farwig</t>
  </si>
  <si>
    <t>Alexander</t>
  </si>
  <si>
    <t>Geschka</t>
  </si>
  <si>
    <t>Hendrik</t>
  </si>
  <si>
    <t>Overath</t>
  </si>
  <si>
    <t>Brandt</t>
  </si>
  <si>
    <t>Gerolzhofen</t>
  </si>
  <si>
    <t>Bednarski</t>
  </si>
  <si>
    <t>Jonathan</t>
  </si>
  <si>
    <t>Paschedag</t>
  </si>
  <si>
    <t>Tabea</t>
  </si>
  <si>
    <t>Remke</t>
  </si>
  <si>
    <t>Paul</t>
  </si>
  <si>
    <t>Rickard</t>
  </si>
  <si>
    <t>Julia</t>
  </si>
  <si>
    <t>Averkamp</t>
  </si>
  <si>
    <t>Milan</t>
  </si>
  <si>
    <t>Saini</t>
  </si>
  <si>
    <t>Simrat Singh</t>
  </si>
  <si>
    <t>Klüsserath</t>
  </si>
  <si>
    <t>Meyer</t>
  </si>
  <si>
    <t>Hugo</t>
  </si>
  <si>
    <t>Finja</t>
  </si>
  <si>
    <t>Rosenkranz</t>
  </si>
  <si>
    <t>Quentin</t>
  </si>
  <si>
    <t>DM Vorläufe Elite XL Ü. 18 (inkl. EM)</t>
  </si>
  <si>
    <t>DM Vorläufe Elite XL Ü. 18</t>
  </si>
  <si>
    <t>72. Deutsche Meisterschaft in Stromberg</t>
  </si>
  <si>
    <t>DM Endläufe Elite XL Ü. 18</t>
  </si>
  <si>
    <t>DM Endläufe Elite XL</t>
  </si>
  <si>
    <t>DM Endläufe Junior</t>
  </si>
  <si>
    <t>EM Elite XL Ü. 18</t>
  </si>
  <si>
    <t>22. Europameisterschaft in Stromberg</t>
  </si>
  <si>
    <t>EM Elite XL</t>
  </si>
  <si>
    <t>EM Junior</t>
  </si>
  <si>
    <t>Justus</t>
  </si>
  <si>
    <t>Ida</t>
  </si>
  <si>
    <t>Lampe</t>
  </si>
  <si>
    <t>Lena</t>
  </si>
  <si>
    <t>Mia</t>
  </si>
  <si>
    <t>Kimberly</t>
  </si>
  <si>
    <t>Steinberg</t>
  </si>
  <si>
    <t>Romy</t>
  </si>
  <si>
    <t>Pia</t>
  </si>
  <si>
    <t>Hanau</t>
  </si>
  <si>
    <t>Tim</t>
  </si>
  <si>
    <t>Kapraun</t>
  </si>
  <si>
    <t>Jana</t>
  </si>
  <si>
    <t>DM Vorläufe Senior</t>
  </si>
  <si>
    <t>Wagener</t>
  </si>
  <si>
    <t>Andreas</t>
  </si>
  <si>
    <t>Frank</t>
  </si>
  <si>
    <t>Gerigk-Lorenz</t>
  </si>
  <si>
    <t>Andre</t>
  </si>
  <si>
    <t>Meyhoff</t>
  </si>
  <si>
    <t>Joachim</t>
  </si>
  <si>
    <t>Thomas</t>
  </si>
  <si>
    <t>Laura</t>
  </si>
  <si>
    <t>Arne</t>
  </si>
  <si>
    <t>Laacks</t>
  </si>
  <si>
    <t>Moritz</t>
  </si>
  <si>
    <t>Robin</t>
  </si>
  <si>
    <t>Neuhaus</t>
  </si>
  <si>
    <t>Lammers</t>
  </si>
  <si>
    <t>DM Vorläufe DSKD Open</t>
  </si>
  <si>
    <t>DM Vorläufe Senior (inkl. EM)</t>
  </si>
  <si>
    <t>DM Endläufe Senior</t>
  </si>
  <si>
    <t>DM DSKD Open</t>
  </si>
  <si>
    <t>Luxemburg</t>
  </si>
  <si>
    <t>EM Senior</t>
  </si>
  <si>
    <t>EM DSKD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</si>
</sst>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A878-6D9D-4B51-A371-FB6032BCB434}">
  <dimension ref="A1:P14"/>
  <sheetViews>
    <sheetView tabSelected="1" workbookViewId="0">
      <selection sqref="A1:P1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 t="shared" ref="A4:A14" si="0">RANK(F4,$F$4:$F$14,1)</f>
        <v>1</v>
      </c>
      <c r="B4" s="2">
        <v>110</v>
      </c>
      <c r="C4" s="2" t="s">
        <v>11</v>
      </c>
      <c r="D4" s="2" t="s">
        <v>12</v>
      </c>
      <c r="E4" s="2" t="s">
        <v>13</v>
      </c>
      <c r="F4" s="3">
        <f t="shared" ref="F4:F14" si="1">IF($H$3=1,G4,0)+IF($J$3=1,I4,0)+IF($L$3=1,K4,0)+IF($N$3=1,M4,0)+IF($P$3=1,O4,0)</f>
        <v>134.64000000000001</v>
      </c>
      <c r="G4" s="3">
        <v>33.69</v>
      </c>
      <c r="H4" s="2">
        <v>2</v>
      </c>
      <c r="I4" s="3">
        <v>33.450000000000003</v>
      </c>
      <c r="J4" s="2">
        <v>1</v>
      </c>
      <c r="K4" s="3">
        <v>33.83</v>
      </c>
      <c r="L4" s="2">
        <v>2</v>
      </c>
      <c r="M4" s="3">
        <v>33.43</v>
      </c>
      <c r="N4" s="2">
        <v>1</v>
      </c>
      <c r="O4" s="3">
        <v>33.93</v>
      </c>
      <c r="P4" s="2">
        <v>2</v>
      </c>
    </row>
    <row r="5" spans="1:16" x14ac:dyDescent="0.3">
      <c r="A5" s="2">
        <f t="shared" si="0"/>
        <v>2</v>
      </c>
      <c r="B5" s="2">
        <v>102</v>
      </c>
      <c r="C5" s="2" t="s">
        <v>14</v>
      </c>
      <c r="D5" s="2" t="s">
        <v>15</v>
      </c>
      <c r="E5" s="2" t="s">
        <v>16</v>
      </c>
      <c r="F5" s="3">
        <f t="shared" si="1"/>
        <v>134.78</v>
      </c>
      <c r="G5" s="3">
        <v>33.799999999999997</v>
      </c>
      <c r="H5" s="2">
        <v>2</v>
      </c>
      <c r="I5" s="3">
        <v>33.340000000000003</v>
      </c>
      <c r="J5" s="2">
        <v>1</v>
      </c>
      <c r="K5" s="3">
        <v>33.880000000000003</v>
      </c>
      <c r="L5" s="2">
        <v>2</v>
      </c>
      <c r="M5" s="3">
        <v>33.549999999999997</v>
      </c>
      <c r="N5" s="2">
        <v>1</v>
      </c>
      <c r="O5" s="3">
        <v>34.01</v>
      </c>
      <c r="P5" s="2">
        <v>2</v>
      </c>
    </row>
    <row r="6" spans="1:16" x14ac:dyDescent="0.3">
      <c r="A6" s="2">
        <f t="shared" si="0"/>
        <v>3</v>
      </c>
      <c r="B6" s="2">
        <v>108</v>
      </c>
      <c r="C6" s="2" t="s">
        <v>17</v>
      </c>
      <c r="D6" s="2" t="s">
        <v>18</v>
      </c>
      <c r="E6" s="2" t="s">
        <v>16</v>
      </c>
      <c r="F6" s="3">
        <f t="shared" si="1"/>
        <v>134.9</v>
      </c>
      <c r="G6" s="3">
        <v>33.79</v>
      </c>
      <c r="H6" s="2">
        <v>2</v>
      </c>
      <c r="I6" s="3">
        <v>33.479999999999997</v>
      </c>
      <c r="J6" s="2">
        <v>1</v>
      </c>
      <c r="K6" s="3">
        <v>33.880000000000003</v>
      </c>
      <c r="L6" s="2">
        <v>2</v>
      </c>
      <c r="M6" s="3">
        <v>33.549999999999997</v>
      </c>
      <c r="N6" s="2">
        <v>1</v>
      </c>
      <c r="O6" s="3">
        <v>33.99</v>
      </c>
      <c r="P6" s="2">
        <v>2</v>
      </c>
    </row>
    <row r="7" spans="1:16" x14ac:dyDescent="0.3">
      <c r="A7" s="2">
        <f t="shared" si="0"/>
        <v>4</v>
      </c>
      <c r="B7" s="2">
        <v>105</v>
      </c>
      <c r="C7" s="2" t="s">
        <v>19</v>
      </c>
      <c r="D7" s="2" t="s">
        <v>20</v>
      </c>
      <c r="E7" s="2" t="s">
        <v>21</v>
      </c>
      <c r="F7" s="3">
        <f t="shared" si="1"/>
        <v>135.01</v>
      </c>
      <c r="G7" s="3">
        <v>33.35</v>
      </c>
      <c r="H7" s="2">
        <v>1</v>
      </c>
      <c r="I7" s="3">
        <v>33.880000000000003</v>
      </c>
      <c r="J7" s="2">
        <v>2</v>
      </c>
      <c r="K7" s="3">
        <v>33.53</v>
      </c>
      <c r="L7" s="2">
        <v>1</v>
      </c>
      <c r="M7" s="3">
        <v>33.950000000000003</v>
      </c>
      <c r="N7" s="2">
        <v>2</v>
      </c>
      <c r="O7" s="3">
        <v>33.65</v>
      </c>
      <c r="P7" s="2">
        <v>1</v>
      </c>
    </row>
    <row r="8" spans="1:16" x14ac:dyDescent="0.3">
      <c r="A8" s="2">
        <f t="shared" si="0"/>
        <v>5</v>
      </c>
      <c r="B8" s="2">
        <v>104</v>
      </c>
      <c r="C8" s="2" t="s">
        <v>22</v>
      </c>
      <c r="D8" s="2" t="s">
        <v>12</v>
      </c>
      <c r="E8" s="2" t="s">
        <v>23</v>
      </c>
      <c r="F8" s="3">
        <f t="shared" si="1"/>
        <v>135.27000000000001</v>
      </c>
      <c r="G8" s="3">
        <v>33.86</v>
      </c>
      <c r="H8" s="2">
        <v>2</v>
      </c>
      <c r="I8" s="3">
        <v>33.6</v>
      </c>
      <c r="J8" s="2">
        <v>1</v>
      </c>
      <c r="K8" s="3">
        <v>33.93</v>
      </c>
      <c r="L8" s="2">
        <v>2</v>
      </c>
      <c r="M8" s="3">
        <v>33.71</v>
      </c>
      <c r="N8" s="2">
        <v>1</v>
      </c>
      <c r="O8" s="3">
        <v>34.03</v>
      </c>
      <c r="P8" s="2">
        <v>2</v>
      </c>
    </row>
    <row r="9" spans="1:16" x14ac:dyDescent="0.3">
      <c r="A9" s="2">
        <f t="shared" si="0"/>
        <v>6</v>
      </c>
      <c r="B9" s="2">
        <v>107</v>
      </c>
      <c r="C9" s="2" t="s">
        <v>24</v>
      </c>
      <c r="D9" s="2" t="s">
        <v>25</v>
      </c>
      <c r="E9" s="2" t="s">
        <v>26</v>
      </c>
      <c r="F9" s="3">
        <f t="shared" si="1"/>
        <v>135.61000000000001</v>
      </c>
      <c r="G9" s="3">
        <v>33.68</v>
      </c>
      <c r="H9" s="2">
        <v>1</v>
      </c>
      <c r="I9" s="3">
        <v>34.07</v>
      </c>
      <c r="J9" s="2">
        <v>2</v>
      </c>
      <c r="K9" s="3">
        <v>33.71</v>
      </c>
      <c r="L9" s="2">
        <v>1</v>
      </c>
      <c r="M9" s="3">
        <v>34.06</v>
      </c>
      <c r="N9" s="2">
        <v>2</v>
      </c>
      <c r="O9" s="3">
        <v>33.770000000000003</v>
      </c>
      <c r="P9" s="2">
        <v>1</v>
      </c>
    </row>
    <row r="10" spans="1:16" x14ac:dyDescent="0.3">
      <c r="A10" s="2">
        <f t="shared" si="0"/>
        <v>7</v>
      </c>
      <c r="B10" s="2">
        <v>101</v>
      </c>
      <c r="C10" s="2" t="s">
        <v>27</v>
      </c>
      <c r="D10" s="2" t="s">
        <v>28</v>
      </c>
      <c r="E10" s="2" t="s">
        <v>29</v>
      </c>
      <c r="F10" s="3">
        <f t="shared" si="1"/>
        <v>135.72</v>
      </c>
      <c r="G10" s="3">
        <v>34.090000000000003</v>
      </c>
      <c r="H10" s="2">
        <v>1</v>
      </c>
      <c r="I10" s="3">
        <v>34.08</v>
      </c>
      <c r="J10" s="2">
        <v>2</v>
      </c>
      <c r="K10" s="3">
        <v>33.65</v>
      </c>
      <c r="L10" s="2">
        <v>1</v>
      </c>
      <c r="M10" s="3">
        <v>34.200000000000003</v>
      </c>
      <c r="N10" s="2">
        <v>2</v>
      </c>
      <c r="O10" s="3">
        <v>33.79</v>
      </c>
      <c r="P10" s="2">
        <v>1</v>
      </c>
    </row>
    <row r="11" spans="1:16" x14ac:dyDescent="0.3">
      <c r="A11" s="2">
        <f t="shared" si="0"/>
        <v>7</v>
      </c>
      <c r="B11" s="2">
        <v>103</v>
      </c>
      <c r="C11" s="2" t="s">
        <v>30</v>
      </c>
      <c r="D11" s="2" t="s">
        <v>31</v>
      </c>
      <c r="E11" s="2" t="s">
        <v>32</v>
      </c>
      <c r="F11" s="3">
        <f t="shared" si="1"/>
        <v>135.72</v>
      </c>
      <c r="G11" s="3">
        <v>33.47</v>
      </c>
      <c r="H11" s="2">
        <v>1</v>
      </c>
      <c r="I11" s="3">
        <v>34.130000000000003</v>
      </c>
      <c r="J11" s="2">
        <v>2</v>
      </c>
      <c r="K11" s="3">
        <v>33.65</v>
      </c>
      <c r="L11" s="2">
        <v>1</v>
      </c>
      <c r="M11" s="3">
        <v>34.19</v>
      </c>
      <c r="N11" s="2">
        <v>2</v>
      </c>
      <c r="O11" s="3">
        <v>33.75</v>
      </c>
      <c r="P11" s="2">
        <v>1</v>
      </c>
    </row>
    <row r="12" spans="1:16" x14ac:dyDescent="0.3">
      <c r="A12" s="2">
        <f t="shared" si="0"/>
        <v>9</v>
      </c>
      <c r="B12" s="2">
        <v>109</v>
      </c>
      <c r="C12" s="2" t="s">
        <v>33</v>
      </c>
      <c r="D12" s="2" t="s">
        <v>34</v>
      </c>
      <c r="E12" s="2" t="s">
        <v>16</v>
      </c>
      <c r="F12" s="3">
        <f t="shared" si="1"/>
        <v>135.88</v>
      </c>
      <c r="G12" s="3">
        <v>33.700000000000003</v>
      </c>
      <c r="H12" s="2">
        <v>1</v>
      </c>
      <c r="I12" s="3">
        <v>34.090000000000003</v>
      </c>
      <c r="J12" s="2">
        <v>2</v>
      </c>
      <c r="K12" s="3">
        <v>33.729999999999997</v>
      </c>
      <c r="L12" s="2">
        <v>1</v>
      </c>
      <c r="M12" s="3">
        <v>34.090000000000003</v>
      </c>
      <c r="N12" s="2">
        <v>2</v>
      </c>
      <c r="O12" s="3">
        <v>33.97</v>
      </c>
      <c r="P12" s="2">
        <v>1</v>
      </c>
    </row>
    <row r="13" spans="1:16" x14ac:dyDescent="0.3">
      <c r="A13" s="2">
        <f t="shared" si="0"/>
        <v>10</v>
      </c>
      <c r="B13" s="2">
        <v>111</v>
      </c>
      <c r="C13" s="2" t="s">
        <v>35</v>
      </c>
      <c r="D13" s="2" t="s">
        <v>36</v>
      </c>
      <c r="E13" s="2" t="s">
        <v>37</v>
      </c>
      <c r="F13" s="3">
        <f t="shared" si="1"/>
        <v>136.74</v>
      </c>
      <c r="G13" s="3">
        <v>33.869999999999997</v>
      </c>
      <c r="H13" s="2">
        <v>1</v>
      </c>
      <c r="I13" s="3">
        <v>34.28</v>
      </c>
      <c r="J13" s="2">
        <v>2</v>
      </c>
      <c r="K13" s="3">
        <v>33.950000000000003</v>
      </c>
      <c r="L13" s="2">
        <v>1</v>
      </c>
      <c r="M13" s="3">
        <v>34.409999999999997</v>
      </c>
      <c r="N13" s="2">
        <v>2</v>
      </c>
      <c r="O13" s="3">
        <v>34.1</v>
      </c>
      <c r="P13" s="2">
        <v>1</v>
      </c>
    </row>
    <row r="14" spans="1:16" x14ac:dyDescent="0.3">
      <c r="A14" s="2">
        <f t="shared" si="0"/>
        <v>11</v>
      </c>
      <c r="B14" s="2">
        <v>112</v>
      </c>
      <c r="C14" s="2" t="s">
        <v>38</v>
      </c>
      <c r="D14" s="2" t="s">
        <v>39</v>
      </c>
      <c r="E14" s="2" t="s">
        <v>32</v>
      </c>
      <c r="F14" s="3">
        <f t="shared" si="1"/>
        <v>136.87</v>
      </c>
      <c r="G14" s="3">
        <v>34.24</v>
      </c>
      <c r="H14" s="2">
        <v>2</v>
      </c>
      <c r="I14" s="3">
        <v>34.020000000000003</v>
      </c>
      <c r="J14" s="2">
        <v>1</v>
      </c>
      <c r="K14" s="3">
        <v>34.25</v>
      </c>
      <c r="L14" s="2">
        <v>2</v>
      </c>
      <c r="M14" s="3">
        <v>34.130000000000003</v>
      </c>
      <c r="N14" s="2">
        <v>1</v>
      </c>
      <c r="O14" s="3">
        <v>34.47</v>
      </c>
      <c r="P14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671C-5F09-4AA1-9746-D819B2B896DE}">
  <dimension ref="A1:N14"/>
  <sheetViews>
    <sheetView workbookViewId="0">
      <selection sqref="A1:N1"/>
    </sheetView>
  </sheetViews>
  <sheetFormatPr baseColWidth="10" defaultRowHeight="14.4" x14ac:dyDescent="0.3"/>
  <cols>
    <col min="1" max="1" width="5.6640625" customWidth="1"/>
    <col min="2" max="2" width="4.6640625" customWidth="1"/>
    <col min="3" max="5" width="20.6640625" customWidth="1"/>
    <col min="6" max="6" width="8.6640625" customWidth="1"/>
    <col min="7" max="7" width="6.6640625" customWidth="1"/>
    <col min="8" max="8" width="2.6640625" customWidth="1"/>
    <col min="9" max="9" width="6.6640625" customWidth="1"/>
    <col min="10" max="10" width="2.6640625" customWidth="1"/>
    <col min="11" max="11" width="6.6640625" customWidth="1"/>
    <col min="12" max="12" width="2.6640625" customWidth="1"/>
    <col min="13" max="13" width="6.6640625" customWidth="1"/>
    <col min="14" max="14" width="2.6640625" customWidth="1"/>
  </cols>
  <sheetData>
    <row r="1" spans="1:14" ht="79.95" customHeight="1" x14ac:dyDescent="0.7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RANK(F4,$F$4:$F$14,1)</f>
        <v>1</v>
      </c>
      <c r="B4" s="2">
        <v>309</v>
      </c>
      <c r="C4" s="2" t="s">
        <v>52</v>
      </c>
      <c r="D4" s="2" t="s">
        <v>53</v>
      </c>
      <c r="E4" s="2" t="s">
        <v>13</v>
      </c>
      <c r="F4" s="3">
        <f>IF($H$3=1,G4,0)+IF($J$3=1,I4,0)+IF($L$3=1,K4,0)+IF($N$3=1,M4,0)</f>
        <v>137.30000000000001</v>
      </c>
      <c r="G4" s="3">
        <v>34.58</v>
      </c>
      <c r="H4" s="2">
        <v>2</v>
      </c>
      <c r="I4" s="3">
        <v>33.979999999999997</v>
      </c>
      <c r="J4" s="2">
        <v>1</v>
      </c>
      <c r="K4" s="3">
        <v>34.590000000000003</v>
      </c>
      <c r="L4" s="2">
        <v>2</v>
      </c>
      <c r="M4" s="3">
        <v>34.15</v>
      </c>
      <c r="N4" s="2">
        <v>1</v>
      </c>
    </row>
    <row r="5" spans="1:14" x14ac:dyDescent="0.3">
      <c r="A5" s="2">
        <f>RANK(F5,$F$4:$F$14,1)</f>
        <v>2</v>
      </c>
      <c r="B5" s="2">
        <v>319</v>
      </c>
      <c r="C5" s="2" t="s">
        <v>64</v>
      </c>
      <c r="D5" s="2" t="s">
        <v>46</v>
      </c>
      <c r="E5" s="2" t="s">
        <v>65</v>
      </c>
      <c r="F5" s="3">
        <f>IF($H$3=1,G5,0)+IF($J$3=1,I5,0)+IF($L$3=1,K5,0)+IF($N$3=1,M5,0)</f>
        <v>137.55000000000001</v>
      </c>
      <c r="G5" s="3">
        <v>34.61</v>
      </c>
      <c r="H5" s="2">
        <v>2</v>
      </c>
      <c r="I5" s="3">
        <v>34.03</v>
      </c>
      <c r="J5" s="2">
        <v>1</v>
      </c>
      <c r="K5" s="3">
        <v>34.61</v>
      </c>
      <c r="L5" s="2">
        <v>2</v>
      </c>
      <c r="M5" s="3">
        <v>34.299999999999997</v>
      </c>
      <c r="N5" s="2">
        <v>1</v>
      </c>
    </row>
    <row r="6" spans="1:14" x14ac:dyDescent="0.3">
      <c r="A6" s="2">
        <f>RANK(F6,$F$4:$F$14,1)</f>
        <v>3</v>
      </c>
      <c r="B6" s="2">
        <v>320</v>
      </c>
      <c r="C6" s="2" t="s">
        <v>54</v>
      </c>
      <c r="D6" s="2" t="s">
        <v>55</v>
      </c>
      <c r="E6" s="2" t="s">
        <v>56</v>
      </c>
      <c r="F6" s="3">
        <f>IF($H$3=1,G6,0)+IF($J$3=1,I6,0)+IF($L$3=1,K6,0)+IF($N$3=1,M6,0)</f>
        <v>137.79000000000002</v>
      </c>
      <c r="G6" s="3">
        <v>34.14</v>
      </c>
      <c r="H6" s="2">
        <v>1</v>
      </c>
      <c r="I6" s="3">
        <v>34.61</v>
      </c>
      <c r="J6" s="2">
        <v>2</v>
      </c>
      <c r="K6" s="3">
        <v>34.340000000000003</v>
      </c>
      <c r="L6" s="2">
        <v>1</v>
      </c>
      <c r="M6" s="3">
        <v>34.700000000000003</v>
      </c>
      <c r="N6" s="2">
        <v>2</v>
      </c>
    </row>
    <row r="7" spans="1:14" x14ac:dyDescent="0.3">
      <c r="A7" s="2">
        <f>RANK(F7,$F$4:$F$14,1)</f>
        <v>4</v>
      </c>
      <c r="B7" s="2">
        <v>316</v>
      </c>
      <c r="C7" s="2" t="s">
        <v>61</v>
      </c>
      <c r="D7" s="2" t="s">
        <v>62</v>
      </c>
      <c r="E7" s="2" t="s">
        <v>63</v>
      </c>
      <c r="F7" s="3">
        <f>IF($H$3=1,G7,0)+IF($J$3=1,I7,0)+IF($L$3=1,K7,0)+IF($N$3=1,M7,0)</f>
        <v>137.95999999999998</v>
      </c>
      <c r="G7" s="3">
        <v>34.96</v>
      </c>
      <c r="H7" s="2">
        <v>2</v>
      </c>
      <c r="I7" s="3">
        <v>34.19</v>
      </c>
      <c r="J7" s="2">
        <v>1</v>
      </c>
      <c r="K7" s="3">
        <v>34.51</v>
      </c>
      <c r="L7" s="2">
        <v>2</v>
      </c>
      <c r="M7" s="3">
        <v>34.299999999999997</v>
      </c>
      <c r="N7" s="2">
        <v>1</v>
      </c>
    </row>
    <row r="8" spans="1:14" x14ac:dyDescent="0.3">
      <c r="A8" s="2">
        <f>RANK(F8,$F$4:$F$14,1)</f>
        <v>5</v>
      </c>
      <c r="B8" s="2">
        <v>318</v>
      </c>
      <c r="C8" s="2" t="s">
        <v>66</v>
      </c>
      <c r="D8" s="2" t="s">
        <v>67</v>
      </c>
      <c r="E8" s="2" t="s">
        <v>16</v>
      </c>
      <c r="F8" s="3">
        <f>IF($H$3=1,G8,0)+IF($J$3=1,I8,0)+IF($L$3=1,K8,0)+IF($N$3=1,M8,0)</f>
        <v>138.22</v>
      </c>
      <c r="G8" s="3">
        <v>34.35</v>
      </c>
      <c r="H8" s="2">
        <v>1</v>
      </c>
      <c r="I8" s="3">
        <v>34.76</v>
      </c>
      <c r="J8" s="2">
        <v>2</v>
      </c>
      <c r="K8" s="3">
        <v>34.270000000000003</v>
      </c>
      <c r="L8" s="2">
        <v>1</v>
      </c>
      <c r="M8" s="3">
        <v>34.840000000000003</v>
      </c>
      <c r="N8" s="2">
        <v>2</v>
      </c>
    </row>
    <row r="9" spans="1:14" x14ac:dyDescent="0.3">
      <c r="A9" s="2">
        <f>RANK(F9,$F$4:$F$14,1)</f>
        <v>6</v>
      </c>
      <c r="B9" s="2">
        <v>314</v>
      </c>
      <c r="C9" s="2" t="s">
        <v>54</v>
      </c>
      <c r="D9" s="2" t="s">
        <v>81</v>
      </c>
      <c r="E9" s="2" t="s">
        <v>56</v>
      </c>
      <c r="F9" s="3">
        <f>IF($H$3=1,G9,0)+IF($J$3=1,I9,0)+IF($L$3=1,K9,0)+IF($N$3=1,M9,0)</f>
        <v>138.68</v>
      </c>
      <c r="G9" s="3">
        <v>34.56</v>
      </c>
      <c r="H9" s="2">
        <v>1</v>
      </c>
      <c r="I9" s="3">
        <v>34.99</v>
      </c>
      <c r="J9" s="2">
        <v>2</v>
      </c>
      <c r="K9" s="3">
        <v>34.200000000000003</v>
      </c>
      <c r="L9" s="2">
        <v>1</v>
      </c>
      <c r="M9" s="3">
        <v>34.93</v>
      </c>
      <c r="N9" s="2">
        <v>2</v>
      </c>
    </row>
    <row r="10" spans="1:14" x14ac:dyDescent="0.3">
      <c r="A10" s="2">
        <f>RANK(F10,$F$4:$F$14,1)</f>
        <v>7</v>
      </c>
      <c r="B10" s="2">
        <v>307</v>
      </c>
      <c r="C10" s="2" t="s">
        <v>72</v>
      </c>
      <c r="D10" s="2" t="s">
        <v>73</v>
      </c>
      <c r="E10" s="2" t="s">
        <v>21</v>
      </c>
      <c r="F10" s="3">
        <f>IF($H$3=1,G10,0)+IF($J$3=1,I10,0)+IF($L$3=1,K10,0)+IF($N$3=1,M10,0)</f>
        <v>139.27999999999997</v>
      </c>
      <c r="G10" s="3">
        <v>34.659999999999997</v>
      </c>
      <c r="H10" s="2">
        <v>1</v>
      </c>
      <c r="I10" s="3">
        <v>34.85</v>
      </c>
      <c r="J10" s="2">
        <v>2</v>
      </c>
      <c r="K10" s="3">
        <v>34.729999999999997</v>
      </c>
      <c r="L10" s="2">
        <v>1</v>
      </c>
      <c r="M10" s="3">
        <v>35.04</v>
      </c>
      <c r="N10" s="2">
        <v>2</v>
      </c>
    </row>
    <row r="11" spans="1:14" x14ac:dyDescent="0.3">
      <c r="A11" s="2">
        <f>RANK(F11,$F$4:$F$14,1)</f>
        <v>8</v>
      </c>
      <c r="B11" s="2">
        <v>305</v>
      </c>
      <c r="C11" s="2" t="s">
        <v>59</v>
      </c>
      <c r="D11" s="2" t="s">
        <v>60</v>
      </c>
      <c r="E11" s="2" t="s">
        <v>16</v>
      </c>
      <c r="F11" s="3">
        <f>IF($H$3=1,G11,0)+IF($J$3=1,I11,0)+IF($L$3=1,K11,0)+IF($N$3=1,M11,0)</f>
        <v>139.6</v>
      </c>
      <c r="G11" s="3">
        <v>34.880000000000003</v>
      </c>
      <c r="H11" s="2">
        <v>1</v>
      </c>
      <c r="I11" s="3">
        <v>34.840000000000003</v>
      </c>
      <c r="J11" s="2">
        <v>2</v>
      </c>
      <c r="K11" s="3">
        <v>34.79</v>
      </c>
      <c r="L11" s="2">
        <v>1</v>
      </c>
      <c r="M11" s="3">
        <v>35.090000000000003</v>
      </c>
      <c r="N11" s="2">
        <v>2</v>
      </c>
    </row>
    <row r="12" spans="1:14" x14ac:dyDescent="0.3">
      <c r="A12" s="2">
        <f>RANK(F12,$F$4:$F$14,1)</f>
        <v>9</v>
      </c>
      <c r="B12" s="2">
        <v>312</v>
      </c>
      <c r="C12" s="2" t="s">
        <v>79</v>
      </c>
      <c r="D12" s="2" t="s">
        <v>80</v>
      </c>
      <c r="E12" s="2" t="s">
        <v>16</v>
      </c>
      <c r="F12" s="3">
        <f>IF($H$3=1,G12,0)+IF($J$3=1,I12,0)+IF($L$3=1,K12,0)+IF($N$3=1,M12,0)</f>
        <v>139.91</v>
      </c>
      <c r="G12" s="3">
        <v>34.9</v>
      </c>
      <c r="H12" s="2">
        <v>1</v>
      </c>
      <c r="I12" s="3">
        <v>35.01</v>
      </c>
      <c r="J12" s="2">
        <v>2</v>
      </c>
      <c r="K12" s="3">
        <v>34.869999999999997</v>
      </c>
      <c r="L12" s="2">
        <v>1</v>
      </c>
      <c r="M12" s="3">
        <v>35.130000000000003</v>
      </c>
      <c r="N12" s="2">
        <v>2</v>
      </c>
    </row>
    <row r="13" spans="1:14" x14ac:dyDescent="0.3">
      <c r="A13" s="2">
        <f>RANK(F13,$F$4:$F$14,1)</f>
        <v>10</v>
      </c>
      <c r="B13" s="2">
        <v>313</v>
      </c>
      <c r="C13" s="2" t="s">
        <v>76</v>
      </c>
      <c r="D13" s="2" t="s">
        <v>77</v>
      </c>
      <c r="E13" s="2" t="s">
        <v>78</v>
      </c>
      <c r="F13" s="3">
        <f>IF($H$3=1,G13,0)+IF($J$3=1,I13,0)+IF($L$3=1,K13,0)+IF($N$3=1,M13,0)</f>
        <v>140.62</v>
      </c>
      <c r="G13" s="3">
        <v>35.6</v>
      </c>
      <c r="H13" s="2">
        <v>2</v>
      </c>
      <c r="I13" s="3">
        <v>34.64</v>
      </c>
      <c r="J13" s="2">
        <v>1</v>
      </c>
      <c r="K13" s="3">
        <v>35.46</v>
      </c>
      <c r="L13" s="2">
        <v>2</v>
      </c>
      <c r="M13" s="3">
        <v>34.92</v>
      </c>
      <c r="N13" s="2">
        <v>1</v>
      </c>
    </row>
    <row r="14" spans="1:14" x14ac:dyDescent="0.3">
      <c r="A14" s="2">
        <f>RANK(F14,$F$4:$F$14,1)</f>
        <v>11</v>
      </c>
      <c r="B14" s="2">
        <v>306</v>
      </c>
      <c r="C14" s="2" t="s">
        <v>74</v>
      </c>
      <c r="D14" s="2" t="s">
        <v>75</v>
      </c>
      <c r="E14" s="2" t="s">
        <v>21</v>
      </c>
      <c r="F14" s="3">
        <f>IF($H$3=1,G14,0)+IF($J$3=1,I14,0)+IF($L$3=1,K14,0)+IF($N$3=1,M14,0)</f>
        <v>140.85</v>
      </c>
      <c r="G14" s="3">
        <v>36.53</v>
      </c>
      <c r="H14" s="2">
        <v>2</v>
      </c>
      <c r="I14" s="3">
        <v>34.57</v>
      </c>
      <c r="J14" s="2">
        <v>1</v>
      </c>
      <c r="K14" s="3">
        <v>35.14</v>
      </c>
      <c r="L14" s="2">
        <v>2</v>
      </c>
      <c r="M14" s="3">
        <v>34.61</v>
      </c>
      <c r="N14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002F-FBDD-4917-828D-66B28F1022CB}">
  <dimension ref="A1:P12"/>
  <sheetViews>
    <sheetView workbookViewId="0">
      <selection activeCell="A2" sqref="A2:P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>RANK(F4,$F$4:$F$12,1)</f>
        <v>1</v>
      </c>
      <c r="B4" s="2">
        <v>408</v>
      </c>
      <c r="C4" s="2" t="s">
        <v>64</v>
      </c>
      <c r="D4" s="2" t="s">
        <v>106</v>
      </c>
      <c r="E4" s="2" t="s">
        <v>65</v>
      </c>
      <c r="F4" s="3">
        <f>IF($H$3=1,G4,0)+IF($J$3=1,I4,0)+IF($L$3=1,K4,0)+IF($N$3=1,M4,0)+IF($P$3=1,O4,0)</f>
        <v>132.12</v>
      </c>
      <c r="G4" s="3">
        <v>33.020000000000003</v>
      </c>
      <c r="H4" s="2">
        <v>2</v>
      </c>
      <c r="I4" s="3">
        <v>32.89</v>
      </c>
      <c r="J4" s="2">
        <v>1</v>
      </c>
      <c r="K4" s="3">
        <v>33.130000000000003</v>
      </c>
      <c r="L4" s="2">
        <v>2</v>
      </c>
      <c r="M4" s="3">
        <v>32.75</v>
      </c>
      <c r="N4" s="2">
        <v>1</v>
      </c>
      <c r="O4" s="3">
        <v>33.35</v>
      </c>
      <c r="P4" s="2">
        <v>2</v>
      </c>
    </row>
    <row r="5" spans="1:16" x14ac:dyDescent="0.3">
      <c r="A5" s="2">
        <f>RANK(F5,$F$4:$F$12,1)</f>
        <v>2</v>
      </c>
      <c r="B5" s="2">
        <v>405</v>
      </c>
      <c r="C5" s="2" t="s">
        <v>105</v>
      </c>
      <c r="D5" s="2" t="s">
        <v>104</v>
      </c>
      <c r="E5" s="2" t="s">
        <v>103</v>
      </c>
      <c r="F5" s="3">
        <f>IF($H$3=1,G5,0)+IF($J$3=1,I5,0)+IF($L$3=1,K5,0)+IF($N$3=1,M5,0)+IF($P$3=1,O5,0)</f>
        <v>132.38</v>
      </c>
      <c r="G5" s="3">
        <v>32.94</v>
      </c>
      <c r="H5" s="2">
        <v>1</v>
      </c>
      <c r="I5" s="3">
        <v>33.43</v>
      </c>
      <c r="J5" s="2">
        <v>2</v>
      </c>
      <c r="K5" s="3">
        <v>32.89</v>
      </c>
      <c r="L5" s="2">
        <v>1</v>
      </c>
      <c r="M5" s="3">
        <v>33.11</v>
      </c>
      <c r="N5" s="2">
        <v>2</v>
      </c>
      <c r="O5" s="3">
        <v>32.950000000000003</v>
      </c>
      <c r="P5" s="2">
        <v>1</v>
      </c>
    </row>
    <row r="6" spans="1:16" x14ac:dyDescent="0.3">
      <c r="A6" s="2">
        <f>RANK(F6,$F$4:$F$12,1)</f>
        <v>3</v>
      </c>
      <c r="B6" s="2">
        <v>409</v>
      </c>
      <c r="C6" s="2" t="s">
        <v>96</v>
      </c>
      <c r="D6" s="2" t="s">
        <v>102</v>
      </c>
      <c r="E6" s="2" t="s">
        <v>16</v>
      </c>
      <c r="F6" s="3">
        <f>IF($H$3=1,G6,0)+IF($J$3=1,I6,0)+IF($L$3=1,K6,0)+IF($N$3=1,M6,0)+IF($P$3=1,O6,0)</f>
        <v>133.33999999999997</v>
      </c>
      <c r="G6" s="3">
        <v>32.94</v>
      </c>
      <c r="H6" s="2">
        <v>1</v>
      </c>
      <c r="I6" s="3">
        <v>33.520000000000003</v>
      </c>
      <c r="J6" s="2">
        <v>2</v>
      </c>
      <c r="K6" s="3">
        <v>33.08</v>
      </c>
      <c r="L6" s="2">
        <v>1</v>
      </c>
      <c r="M6" s="3">
        <v>33.479999999999997</v>
      </c>
      <c r="N6" s="2">
        <v>2</v>
      </c>
      <c r="O6" s="3">
        <v>33.26</v>
      </c>
      <c r="P6" s="2">
        <v>1</v>
      </c>
    </row>
    <row r="7" spans="1:16" x14ac:dyDescent="0.3">
      <c r="A7" s="2">
        <f>RANK(F7,$F$4:$F$12,1)</f>
        <v>4</v>
      </c>
      <c r="B7" s="2">
        <v>404</v>
      </c>
      <c r="C7" s="2" t="s">
        <v>14</v>
      </c>
      <c r="D7" s="2" t="s">
        <v>101</v>
      </c>
      <c r="E7" s="2" t="s">
        <v>16</v>
      </c>
      <c r="F7" s="3">
        <f>IF($H$3=1,G7,0)+IF($J$3=1,I7,0)+IF($L$3=1,K7,0)+IF($N$3=1,M7,0)+IF($P$3=1,O7,0)</f>
        <v>133.54000000000002</v>
      </c>
      <c r="G7" s="3">
        <v>33.43</v>
      </c>
      <c r="H7" s="2">
        <v>2</v>
      </c>
      <c r="I7" s="3">
        <v>33.22</v>
      </c>
      <c r="J7" s="2">
        <v>1</v>
      </c>
      <c r="K7" s="3">
        <v>33.520000000000003</v>
      </c>
      <c r="L7" s="2">
        <v>2</v>
      </c>
      <c r="M7" s="3">
        <v>33.159999999999997</v>
      </c>
      <c r="N7" s="2">
        <v>1</v>
      </c>
      <c r="O7" s="3">
        <v>33.64</v>
      </c>
      <c r="P7" s="2">
        <v>2</v>
      </c>
    </row>
    <row r="8" spans="1:16" x14ac:dyDescent="0.3">
      <c r="A8" s="2">
        <f>RANK(F8,$F$4:$F$12,1)</f>
        <v>5</v>
      </c>
      <c r="B8" s="2">
        <v>410</v>
      </c>
      <c r="C8" s="2" t="s">
        <v>100</v>
      </c>
      <c r="D8" s="2" t="s">
        <v>99</v>
      </c>
      <c r="E8" s="2" t="s">
        <v>21</v>
      </c>
      <c r="F8" s="3">
        <f>IF($H$3=1,G8,0)+IF($J$3=1,I8,0)+IF($L$3=1,K8,0)+IF($N$3=1,M8,0)+IF($P$3=1,O8,0)</f>
        <v>133.55999999999997</v>
      </c>
      <c r="G8" s="3">
        <v>33.39</v>
      </c>
      <c r="H8" s="2">
        <v>2</v>
      </c>
      <c r="I8" s="3">
        <v>33.19</v>
      </c>
      <c r="J8" s="2">
        <v>1</v>
      </c>
      <c r="K8" s="3">
        <v>33.57</v>
      </c>
      <c r="L8" s="2">
        <v>2</v>
      </c>
      <c r="M8" s="3">
        <v>33.04</v>
      </c>
      <c r="N8" s="2">
        <v>1</v>
      </c>
      <c r="O8" s="3">
        <v>33.76</v>
      </c>
      <c r="P8" s="2">
        <v>2</v>
      </c>
    </row>
    <row r="9" spans="1:16" x14ac:dyDescent="0.3">
      <c r="A9" s="2">
        <f>RANK(F9,$F$4:$F$12,1)</f>
        <v>6</v>
      </c>
      <c r="B9" s="2">
        <v>406</v>
      </c>
      <c r="C9" s="2" t="s">
        <v>68</v>
      </c>
      <c r="D9" s="2" t="s">
        <v>98</v>
      </c>
      <c r="E9" s="2" t="s">
        <v>13</v>
      </c>
      <c r="F9" s="3">
        <f>IF($H$3=1,G9,0)+IF($J$3=1,I9,0)+IF($L$3=1,K9,0)+IF($N$3=1,M9,0)+IF($P$3=1,O9,0)</f>
        <v>133.57999999999998</v>
      </c>
      <c r="G9" s="3">
        <v>33.43</v>
      </c>
      <c r="H9" s="2">
        <v>2</v>
      </c>
      <c r="I9" s="3">
        <v>33.26</v>
      </c>
      <c r="J9" s="2">
        <v>1</v>
      </c>
      <c r="K9" s="3">
        <v>33.56</v>
      </c>
      <c r="L9" s="2">
        <v>2</v>
      </c>
      <c r="M9" s="3">
        <v>33.130000000000003</v>
      </c>
      <c r="N9" s="2">
        <v>1</v>
      </c>
      <c r="O9" s="3">
        <v>33.630000000000003</v>
      </c>
      <c r="P9" s="2">
        <v>2</v>
      </c>
    </row>
    <row r="10" spans="1:16" x14ac:dyDescent="0.3">
      <c r="A10" s="2">
        <f>RANK(F10,$F$4:$F$12,1)</f>
        <v>7</v>
      </c>
      <c r="B10" s="2">
        <v>403</v>
      </c>
      <c r="C10" s="2" t="s">
        <v>68</v>
      </c>
      <c r="D10" s="2" t="s">
        <v>97</v>
      </c>
      <c r="E10" s="2" t="s">
        <v>13</v>
      </c>
      <c r="F10" s="3">
        <f>IF($H$3=1,G10,0)+IF($J$3=1,I10,0)+IF($L$3=1,K10,0)+IF($N$3=1,M10,0)+IF($P$3=1,O10,0)</f>
        <v>133.80000000000001</v>
      </c>
      <c r="G10" s="3">
        <v>33.119999999999997</v>
      </c>
      <c r="H10" s="2">
        <v>1</v>
      </c>
      <c r="I10" s="3">
        <v>33.700000000000003</v>
      </c>
      <c r="J10" s="2">
        <v>2</v>
      </c>
      <c r="K10" s="3">
        <v>33.17</v>
      </c>
      <c r="L10" s="2">
        <v>1</v>
      </c>
      <c r="M10" s="3">
        <v>33.67</v>
      </c>
      <c r="N10" s="2">
        <v>2</v>
      </c>
      <c r="O10" s="3">
        <v>33.26</v>
      </c>
      <c r="P10" s="2">
        <v>1</v>
      </c>
    </row>
    <row r="11" spans="1:16" x14ac:dyDescent="0.3">
      <c r="A11" s="2">
        <f>RANK(F11,$F$4:$F$12,1)</f>
        <v>8</v>
      </c>
      <c r="B11" s="2">
        <v>407</v>
      </c>
      <c r="C11" s="2" t="s">
        <v>96</v>
      </c>
      <c r="D11" s="2" t="s">
        <v>95</v>
      </c>
      <c r="E11" s="2" t="s">
        <v>16</v>
      </c>
      <c r="F11" s="3">
        <f>IF($H$3=1,G11,0)+IF($J$3=1,I11,0)+IF($L$3=1,K11,0)+IF($N$3=1,M11,0)+IF($P$3=1,O11,0)</f>
        <v>134.03</v>
      </c>
      <c r="G11" s="3">
        <v>32.93</v>
      </c>
      <c r="H11" s="2">
        <v>1</v>
      </c>
      <c r="I11" s="3">
        <v>33.700000000000003</v>
      </c>
      <c r="J11" s="2">
        <v>2</v>
      </c>
      <c r="K11" s="3">
        <v>33.25</v>
      </c>
      <c r="L11" s="2">
        <v>1</v>
      </c>
      <c r="M11" s="3">
        <v>33.65</v>
      </c>
      <c r="N11" s="2">
        <v>2</v>
      </c>
      <c r="O11" s="3">
        <v>33.43</v>
      </c>
      <c r="P11" s="2">
        <v>1</v>
      </c>
    </row>
    <row r="12" spans="1:16" x14ac:dyDescent="0.3">
      <c r="A12" s="2">
        <f>RANK(F12,$F$4:$F$12,1)</f>
        <v>9</v>
      </c>
      <c r="B12" s="2">
        <v>401</v>
      </c>
      <c r="C12" s="2" t="s">
        <v>82</v>
      </c>
      <c r="D12" s="2" t="s">
        <v>94</v>
      </c>
      <c r="E12" s="2" t="s">
        <v>63</v>
      </c>
      <c r="F12" s="3">
        <f>IF($H$3=1,G12,0)+IF($J$3=1,I12,0)+IF($L$3=1,K12,0)+IF($N$3=1,M12,0)+IF($P$3=1,O12,0)</f>
        <v>134.86000000000001</v>
      </c>
      <c r="G12" s="3">
        <v>33.200000000000003</v>
      </c>
      <c r="H12" s="2">
        <v>1</v>
      </c>
      <c r="I12" s="3">
        <v>33.909999999999997</v>
      </c>
      <c r="J12" s="2">
        <v>2</v>
      </c>
      <c r="K12" s="3">
        <v>33.53</v>
      </c>
      <c r="L12" s="2">
        <v>1</v>
      </c>
      <c r="M12" s="3">
        <v>33.99</v>
      </c>
      <c r="N12" s="2">
        <v>2</v>
      </c>
      <c r="O12" s="3">
        <v>33.43</v>
      </c>
      <c r="P12" s="2">
        <v>1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D204-B0A3-46A1-923F-7CB618431D90}">
  <dimension ref="A1:P13"/>
  <sheetViews>
    <sheetView workbookViewId="0">
      <selection activeCell="A3" sqref="A3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>RANK(F4,$F$4:$F$13,1)</f>
        <v>1</v>
      </c>
      <c r="B4" s="2">
        <v>408</v>
      </c>
      <c r="C4" s="2" t="s">
        <v>64</v>
      </c>
      <c r="D4" s="2" t="s">
        <v>106</v>
      </c>
      <c r="E4" s="2" t="s">
        <v>65</v>
      </c>
      <c r="F4" s="3">
        <f>IF($H$3=1,G4,0)+IF($J$3=1,I4,0)+IF($L$3=1,K4,0)+IF($N$3=1,M4,0)+IF($P$3=1,O4,0)</f>
        <v>132.12</v>
      </c>
      <c r="G4" s="3">
        <v>33.020000000000003</v>
      </c>
      <c r="H4" s="2">
        <v>2</v>
      </c>
      <c r="I4" s="3">
        <v>32.89</v>
      </c>
      <c r="J4" s="2">
        <v>1</v>
      </c>
      <c r="K4" s="3">
        <v>33.130000000000003</v>
      </c>
      <c r="L4" s="2">
        <v>2</v>
      </c>
      <c r="M4" s="3">
        <v>32.75</v>
      </c>
      <c r="N4" s="2">
        <v>1</v>
      </c>
      <c r="O4" s="3">
        <v>33.35</v>
      </c>
      <c r="P4" s="2">
        <v>2</v>
      </c>
    </row>
    <row r="5" spans="1:16" x14ac:dyDescent="0.3">
      <c r="A5" s="2">
        <f>RANK(F5,$F$4:$F$13,1)</f>
        <v>2</v>
      </c>
      <c r="B5" s="2">
        <v>405</v>
      </c>
      <c r="C5" s="2" t="s">
        <v>105</v>
      </c>
      <c r="D5" s="2" t="s">
        <v>104</v>
      </c>
      <c r="E5" s="2" t="s">
        <v>103</v>
      </c>
      <c r="F5" s="3">
        <f>IF($H$3=1,G5,0)+IF($J$3=1,I5,0)+IF($L$3=1,K5,0)+IF($N$3=1,M5,0)+IF($P$3=1,O5,0)</f>
        <v>132.38</v>
      </c>
      <c r="G5" s="3">
        <v>32.94</v>
      </c>
      <c r="H5" s="2">
        <v>1</v>
      </c>
      <c r="I5" s="3">
        <v>33.43</v>
      </c>
      <c r="J5" s="2">
        <v>2</v>
      </c>
      <c r="K5" s="3">
        <v>32.89</v>
      </c>
      <c r="L5" s="2">
        <v>1</v>
      </c>
      <c r="M5" s="3">
        <v>33.11</v>
      </c>
      <c r="N5" s="2">
        <v>2</v>
      </c>
      <c r="O5" s="3">
        <v>32.950000000000003</v>
      </c>
      <c r="P5" s="2">
        <v>1</v>
      </c>
    </row>
    <row r="6" spans="1:16" x14ac:dyDescent="0.3">
      <c r="A6" s="2">
        <f>RANK(F6,$F$4:$F$13,1)</f>
        <v>3</v>
      </c>
      <c r="B6" s="2">
        <v>402</v>
      </c>
      <c r="C6" s="2" t="s">
        <v>108</v>
      </c>
      <c r="D6" s="2" t="s">
        <v>48</v>
      </c>
      <c r="E6" s="2" t="s">
        <v>78</v>
      </c>
      <c r="F6" s="3">
        <f>IF($H$3=1,G6,0)+IF($J$3=1,I6,0)+IF($L$3=1,K6,0)+IF($N$3=1,M6,0)+IF($P$3=1,O6,0)</f>
        <v>132.54999999999998</v>
      </c>
      <c r="G6" s="3">
        <v>33.26</v>
      </c>
      <c r="H6" s="2">
        <v>2</v>
      </c>
      <c r="I6" s="3">
        <v>33.049999999999997</v>
      </c>
      <c r="J6" s="2">
        <v>1</v>
      </c>
      <c r="K6" s="3">
        <v>33.299999999999997</v>
      </c>
      <c r="L6" s="2">
        <v>2</v>
      </c>
      <c r="M6" s="3">
        <v>32.97</v>
      </c>
      <c r="N6" s="2">
        <v>1</v>
      </c>
      <c r="O6" s="3">
        <v>33.229999999999997</v>
      </c>
      <c r="P6" s="2">
        <v>2</v>
      </c>
    </row>
    <row r="7" spans="1:16" x14ac:dyDescent="0.3">
      <c r="A7" s="2">
        <f>RANK(F7,$F$4:$F$13,1)</f>
        <v>4</v>
      </c>
      <c r="B7" s="2">
        <v>409</v>
      </c>
      <c r="C7" s="2" t="s">
        <v>96</v>
      </c>
      <c r="D7" s="2" t="s">
        <v>102</v>
      </c>
      <c r="E7" s="2" t="s">
        <v>16</v>
      </c>
      <c r="F7" s="3">
        <f>IF($H$3=1,G7,0)+IF($J$3=1,I7,0)+IF($L$3=1,K7,0)+IF($N$3=1,M7,0)+IF($P$3=1,O7,0)</f>
        <v>133.33999999999997</v>
      </c>
      <c r="G7" s="3">
        <v>32.94</v>
      </c>
      <c r="H7" s="2">
        <v>1</v>
      </c>
      <c r="I7" s="3">
        <v>33.520000000000003</v>
      </c>
      <c r="J7" s="2">
        <v>2</v>
      </c>
      <c r="K7" s="3">
        <v>33.08</v>
      </c>
      <c r="L7" s="2">
        <v>1</v>
      </c>
      <c r="M7" s="3">
        <v>33.479999999999997</v>
      </c>
      <c r="N7" s="2">
        <v>2</v>
      </c>
      <c r="O7" s="3">
        <v>33.26</v>
      </c>
      <c r="P7" s="2">
        <v>1</v>
      </c>
    </row>
    <row r="8" spans="1:16" x14ac:dyDescent="0.3">
      <c r="A8" s="2">
        <f>RANK(F8,$F$4:$F$13,1)</f>
        <v>5</v>
      </c>
      <c r="B8" s="2">
        <v>404</v>
      </c>
      <c r="C8" s="2" t="s">
        <v>14</v>
      </c>
      <c r="D8" s="2" t="s">
        <v>101</v>
      </c>
      <c r="E8" s="2" t="s">
        <v>16</v>
      </c>
      <c r="F8" s="3">
        <f>IF($H$3=1,G8,0)+IF($J$3=1,I8,0)+IF($L$3=1,K8,0)+IF($N$3=1,M8,0)+IF($P$3=1,O8,0)</f>
        <v>133.54000000000002</v>
      </c>
      <c r="G8" s="3">
        <v>33.43</v>
      </c>
      <c r="H8" s="2">
        <v>2</v>
      </c>
      <c r="I8" s="3">
        <v>33.22</v>
      </c>
      <c r="J8" s="2">
        <v>1</v>
      </c>
      <c r="K8" s="3">
        <v>33.520000000000003</v>
      </c>
      <c r="L8" s="2">
        <v>2</v>
      </c>
      <c r="M8" s="3">
        <v>33.159999999999997</v>
      </c>
      <c r="N8" s="2">
        <v>1</v>
      </c>
      <c r="O8" s="3">
        <v>33.64</v>
      </c>
      <c r="P8" s="2">
        <v>2</v>
      </c>
    </row>
    <row r="9" spans="1:16" x14ac:dyDescent="0.3">
      <c r="A9" s="2">
        <f>RANK(F9,$F$4:$F$13,1)</f>
        <v>6</v>
      </c>
      <c r="B9" s="2">
        <v>410</v>
      </c>
      <c r="C9" s="2" t="s">
        <v>100</v>
      </c>
      <c r="D9" s="2" t="s">
        <v>99</v>
      </c>
      <c r="E9" s="2" t="s">
        <v>21</v>
      </c>
      <c r="F9" s="3">
        <f>IF($H$3=1,G9,0)+IF($J$3=1,I9,0)+IF($L$3=1,K9,0)+IF($N$3=1,M9,0)+IF($P$3=1,O9,0)</f>
        <v>133.55999999999997</v>
      </c>
      <c r="G9" s="3">
        <v>33.39</v>
      </c>
      <c r="H9" s="2">
        <v>2</v>
      </c>
      <c r="I9" s="3">
        <v>33.19</v>
      </c>
      <c r="J9" s="2">
        <v>1</v>
      </c>
      <c r="K9" s="3">
        <v>33.57</v>
      </c>
      <c r="L9" s="2">
        <v>2</v>
      </c>
      <c r="M9" s="3">
        <v>33.04</v>
      </c>
      <c r="N9" s="2">
        <v>1</v>
      </c>
      <c r="O9" s="3">
        <v>33.76</v>
      </c>
      <c r="P9" s="2">
        <v>2</v>
      </c>
    </row>
    <row r="10" spans="1:16" x14ac:dyDescent="0.3">
      <c r="A10" s="2">
        <f>RANK(F10,$F$4:$F$13,1)</f>
        <v>7</v>
      </c>
      <c r="B10" s="2">
        <v>406</v>
      </c>
      <c r="C10" s="2" t="s">
        <v>68</v>
      </c>
      <c r="D10" s="2" t="s">
        <v>98</v>
      </c>
      <c r="E10" s="2" t="s">
        <v>13</v>
      </c>
      <c r="F10" s="3">
        <f>IF($H$3=1,G10,0)+IF($J$3=1,I10,0)+IF($L$3=1,K10,0)+IF($N$3=1,M10,0)+IF($P$3=1,O10,0)</f>
        <v>133.57999999999998</v>
      </c>
      <c r="G10" s="3">
        <v>33.43</v>
      </c>
      <c r="H10" s="2">
        <v>2</v>
      </c>
      <c r="I10" s="3">
        <v>33.26</v>
      </c>
      <c r="J10" s="2">
        <v>1</v>
      </c>
      <c r="K10" s="3">
        <v>33.56</v>
      </c>
      <c r="L10" s="2">
        <v>2</v>
      </c>
      <c r="M10" s="3">
        <v>33.130000000000003</v>
      </c>
      <c r="N10" s="2">
        <v>1</v>
      </c>
      <c r="O10" s="3">
        <v>33.630000000000003</v>
      </c>
      <c r="P10" s="2">
        <v>2</v>
      </c>
    </row>
    <row r="11" spans="1:16" x14ac:dyDescent="0.3">
      <c r="A11" s="2">
        <f>RANK(F11,$F$4:$F$13,1)</f>
        <v>8</v>
      </c>
      <c r="B11" s="2">
        <v>403</v>
      </c>
      <c r="C11" s="2" t="s">
        <v>68</v>
      </c>
      <c r="D11" s="2" t="s">
        <v>97</v>
      </c>
      <c r="E11" s="2" t="s">
        <v>13</v>
      </c>
      <c r="F11" s="3">
        <f>IF($H$3=1,G11,0)+IF($J$3=1,I11,0)+IF($L$3=1,K11,0)+IF($N$3=1,M11,0)+IF($P$3=1,O11,0)</f>
        <v>133.80000000000001</v>
      </c>
      <c r="G11" s="3">
        <v>33.119999999999997</v>
      </c>
      <c r="H11" s="2">
        <v>1</v>
      </c>
      <c r="I11" s="3">
        <v>33.700000000000003</v>
      </c>
      <c r="J11" s="2">
        <v>2</v>
      </c>
      <c r="K11" s="3">
        <v>33.17</v>
      </c>
      <c r="L11" s="2">
        <v>1</v>
      </c>
      <c r="M11" s="3">
        <v>33.67</v>
      </c>
      <c r="N11" s="2">
        <v>2</v>
      </c>
      <c r="O11" s="3">
        <v>33.26</v>
      </c>
      <c r="P11" s="2">
        <v>1</v>
      </c>
    </row>
    <row r="12" spans="1:16" x14ac:dyDescent="0.3">
      <c r="A12" s="2">
        <f>RANK(F12,$F$4:$F$13,1)</f>
        <v>9</v>
      </c>
      <c r="B12" s="2">
        <v>407</v>
      </c>
      <c r="C12" s="2" t="s">
        <v>96</v>
      </c>
      <c r="D12" s="2" t="s">
        <v>95</v>
      </c>
      <c r="E12" s="2" t="s">
        <v>16</v>
      </c>
      <c r="F12" s="3">
        <f>IF($H$3=1,G12,0)+IF($J$3=1,I12,0)+IF($L$3=1,K12,0)+IF($N$3=1,M12,0)+IF($P$3=1,O12,0)</f>
        <v>134.03</v>
      </c>
      <c r="G12" s="3">
        <v>32.93</v>
      </c>
      <c r="H12" s="2">
        <v>1</v>
      </c>
      <c r="I12" s="3">
        <v>33.700000000000003</v>
      </c>
      <c r="J12" s="2">
        <v>2</v>
      </c>
      <c r="K12" s="3">
        <v>33.25</v>
      </c>
      <c r="L12" s="2">
        <v>1</v>
      </c>
      <c r="M12" s="3">
        <v>33.65</v>
      </c>
      <c r="N12" s="2">
        <v>2</v>
      </c>
      <c r="O12" s="3">
        <v>33.43</v>
      </c>
      <c r="P12" s="2">
        <v>1</v>
      </c>
    </row>
    <row r="13" spans="1:16" x14ac:dyDescent="0.3">
      <c r="A13" s="2">
        <f>RANK(F13,$F$4:$F$13,1)</f>
        <v>10</v>
      </c>
      <c r="B13" s="2">
        <v>401</v>
      </c>
      <c r="C13" s="2" t="s">
        <v>82</v>
      </c>
      <c r="D13" s="2" t="s">
        <v>94</v>
      </c>
      <c r="E13" s="2" t="s">
        <v>63</v>
      </c>
      <c r="F13" s="3">
        <f>IF($H$3=1,G13,0)+IF($J$3=1,I13,0)+IF($L$3=1,K13,0)+IF($N$3=1,M13,0)+IF($P$3=1,O13,0)</f>
        <v>134.86000000000001</v>
      </c>
      <c r="G13" s="3">
        <v>33.200000000000003</v>
      </c>
      <c r="H13" s="2">
        <v>1</v>
      </c>
      <c r="I13" s="3">
        <v>33.909999999999997</v>
      </c>
      <c r="J13" s="2">
        <v>2</v>
      </c>
      <c r="K13" s="3">
        <v>33.53</v>
      </c>
      <c r="L13" s="2">
        <v>1</v>
      </c>
      <c r="M13" s="3">
        <v>33.99</v>
      </c>
      <c r="N13" s="2">
        <v>2</v>
      </c>
      <c r="O13" s="3">
        <v>33.43</v>
      </c>
      <c r="P13" s="2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3960-C2EA-4108-B9DA-77E75D427145}">
  <dimension ref="A1:N7"/>
  <sheetViews>
    <sheetView workbookViewId="0">
      <selection sqref="A1:N1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RANK(F4,$F$4:$F$7,1)</f>
        <v>1</v>
      </c>
      <c r="B4" s="2">
        <v>408</v>
      </c>
      <c r="C4" s="2" t="s">
        <v>64</v>
      </c>
      <c r="D4" s="2" t="s">
        <v>106</v>
      </c>
      <c r="E4" s="2" t="s">
        <v>65</v>
      </c>
      <c r="F4" s="3">
        <f>IF($H$3=1,G4,0)+IF($J$3=1,I4,0)+IF($L$3=1,K4,0)+IF($N$3=1,M4,0)</f>
        <v>132.28</v>
      </c>
      <c r="G4" s="3">
        <v>33.18</v>
      </c>
      <c r="H4" s="2">
        <v>2</v>
      </c>
      <c r="I4" s="3">
        <v>32.86</v>
      </c>
      <c r="J4" s="2">
        <v>1</v>
      </c>
      <c r="K4" s="3">
        <v>33.14</v>
      </c>
      <c r="L4" s="2">
        <v>2</v>
      </c>
      <c r="M4" s="3">
        <v>33.1</v>
      </c>
      <c r="N4" s="2">
        <v>1</v>
      </c>
    </row>
    <row r="5" spans="1:14" x14ac:dyDescent="0.3">
      <c r="A5" s="2">
        <f>RANK(F5,$F$4:$F$7,1)</f>
        <v>2</v>
      </c>
      <c r="B5" s="2">
        <v>405</v>
      </c>
      <c r="C5" s="2" t="s">
        <v>105</v>
      </c>
      <c r="D5" s="2" t="s">
        <v>104</v>
      </c>
      <c r="E5" s="2" t="s">
        <v>103</v>
      </c>
      <c r="F5" s="3">
        <f>IF($H$3=1,G5,0)+IF($J$3=1,I5,0)+IF($L$3=1,K5,0)+IF($N$3=1,M5,0)</f>
        <v>132.82999999999998</v>
      </c>
      <c r="G5" s="3">
        <v>32.93</v>
      </c>
      <c r="H5" s="2">
        <v>1</v>
      </c>
      <c r="I5" s="3">
        <v>33.369999999999997</v>
      </c>
      <c r="J5" s="2">
        <v>2</v>
      </c>
      <c r="K5" s="3">
        <v>32.840000000000003</v>
      </c>
      <c r="L5" s="2">
        <v>1</v>
      </c>
      <c r="M5" s="3">
        <v>33.69</v>
      </c>
      <c r="N5" s="2">
        <v>2</v>
      </c>
    </row>
    <row r="6" spans="1:14" x14ac:dyDescent="0.3">
      <c r="A6" s="2">
        <f>RANK(F6,$F$4:$F$7,1)</f>
        <v>3</v>
      </c>
      <c r="B6" s="2">
        <v>409</v>
      </c>
      <c r="C6" s="2" t="s">
        <v>96</v>
      </c>
      <c r="D6" s="2" t="s">
        <v>102</v>
      </c>
      <c r="E6" s="2" t="s">
        <v>16</v>
      </c>
      <c r="F6" s="3">
        <f>IF($H$3=1,G6,0)+IF($J$3=1,I6,0)+IF($L$3=1,K6,0)+IF($N$3=1,M6,0)</f>
        <v>133.99</v>
      </c>
      <c r="G6" s="3">
        <v>33.56</v>
      </c>
      <c r="H6" s="2">
        <v>2</v>
      </c>
      <c r="I6" s="3">
        <v>33.270000000000003</v>
      </c>
      <c r="J6" s="2">
        <v>1</v>
      </c>
      <c r="K6" s="3">
        <v>33.67</v>
      </c>
      <c r="L6" s="2">
        <v>2</v>
      </c>
      <c r="M6" s="3">
        <v>33.49</v>
      </c>
      <c r="N6" s="2">
        <v>1</v>
      </c>
    </row>
    <row r="7" spans="1:14" x14ac:dyDescent="0.3">
      <c r="A7" s="2">
        <f>RANK(F7,$F$4:$F$7,1)</f>
        <v>4</v>
      </c>
      <c r="B7" s="2">
        <v>404</v>
      </c>
      <c r="C7" s="2" t="s">
        <v>14</v>
      </c>
      <c r="D7" s="2" t="s">
        <v>101</v>
      </c>
      <c r="E7" s="2" t="s">
        <v>16</v>
      </c>
      <c r="F7" s="3">
        <f>IF($H$3=1,G7,0)+IF($J$3=1,I7,0)+IF($L$3=1,K7,0)+IF($N$3=1,M7,0)</f>
        <v>134.25</v>
      </c>
      <c r="G7" s="3">
        <v>33.28</v>
      </c>
      <c r="H7" s="2">
        <v>1</v>
      </c>
      <c r="I7" s="3">
        <v>33.69</v>
      </c>
      <c r="J7" s="2">
        <v>2</v>
      </c>
      <c r="K7" s="3">
        <v>33.39</v>
      </c>
      <c r="L7" s="2">
        <v>1</v>
      </c>
      <c r="M7" s="3">
        <v>33.89</v>
      </c>
      <c r="N7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DADF9-070E-4225-88E0-A23C401C2224}">
  <dimension ref="A1:N11"/>
  <sheetViews>
    <sheetView workbookViewId="0">
      <selection sqref="A1:N1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RANK(F4,$F$4:$F$11,1)</f>
        <v>1</v>
      </c>
      <c r="B4" s="2">
        <v>406</v>
      </c>
      <c r="C4" s="2" t="s">
        <v>68</v>
      </c>
      <c r="D4" s="2" t="s">
        <v>98</v>
      </c>
      <c r="E4" s="2" t="s">
        <v>13</v>
      </c>
      <c r="F4" s="3">
        <f>IF($H$3=1,G4,0)+IF($J$3=1,I4,0)+IF($L$3=1,K4,0)+IF($N$3=1,M4,0)</f>
        <v>132.36000000000001</v>
      </c>
      <c r="G4" s="3">
        <v>33.24</v>
      </c>
      <c r="H4" s="2">
        <v>2</v>
      </c>
      <c r="I4" s="3">
        <v>32.979999999999997</v>
      </c>
      <c r="J4" s="2">
        <v>1</v>
      </c>
      <c r="K4" s="3">
        <v>33.22</v>
      </c>
      <c r="L4" s="2">
        <v>2</v>
      </c>
      <c r="M4" s="3">
        <v>32.92</v>
      </c>
      <c r="N4" s="2">
        <v>1</v>
      </c>
    </row>
    <row r="5" spans="1:14" x14ac:dyDescent="0.3">
      <c r="A5" s="2">
        <f>RANK(F5,$F$4:$F$11,1)</f>
        <v>2</v>
      </c>
      <c r="B5" s="2">
        <v>409</v>
      </c>
      <c r="C5" s="2" t="s">
        <v>96</v>
      </c>
      <c r="D5" s="2" t="s">
        <v>102</v>
      </c>
      <c r="E5" s="2" t="s">
        <v>16</v>
      </c>
      <c r="F5" s="3">
        <f>IF($H$3=1,G5,0)+IF($J$3=1,I5,0)+IF($L$3=1,K5,0)+IF($N$3=1,M5,0)</f>
        <v>133.01</v>
      </c>
      <c r="G5" s="3">
        <v>32.799999999999997</v>
      </c>
      <c r="H5" s="2">
        <v>1</v>
      </c>
      <c r="I5" s="3">
        <v>33.44</v>
      </c>
      <c r="J5" s="2">
        <v>2</v>
      </c>
      <c r="K5" s="3">
        <v>33.18</v>
      </c>
      <c r="L5" s="2">
        <v>1</v>
      </c>
      <c r="M5" s="3">
        <v>33.590000000000003</v>
      </c>
      <c r="N5" s="2">
        <v>2</v>
      </c>
    </row>
    <row r="6" spans="1:14" x14ac:dyDescent="0.3">
      <c r="A6" s="2">
        <f>RANK(F6,$F$4:$F$11,1)</f>
        <v>3</v>
      </c>
      <c r="B6" s="2">
        <v>408</v>
      </c>
      <c r="C6" s="2" t="s">
        <v>64</v>
      </c>
      <c r="D6" s="2" t="s">
        <v>106</v>
      </c>
      <c r="E6" s="2" t="s">
        <v>65</v>
      </c>
      <c r="F6" s="3">
        <f>IF($H$3=1,G6,0)+IF($J$3=1,I6,0)+IF($L$3=1,K6,0)+IF($N$3=1,M6,0)</f>
        <v>133.19999999999999</v>
      </c>
      <c r="G6" s="3">
        <v>33.24</v>
      </c>
      <c r="H6" s="2">
        <v>2</v>
      </c>
      <c r="I6" s="3">
        <v>33.200000000000003</v>
      </c>
      <c r="J6" s="2">
        <v>1</v>
      </c>
      <c r="K6" s="3">
        <v>33.479999999999997</v>
      </c>
      <c r="L6" s="2">
        <v>2</v>
      </c>
      <c r="M6" s="3">
        <v>33.28</v>
      </c>
      <c r="N6" s="2">
        <v>1</v>
      </c>
    </row>
    <row r="7" spans="1:14" x14ac:dyDescent="0.3">
      <c r="A7" s="2">
        <f>RANK(F7,$F$4:$F$11,1)</f>
        <v>4</v>
      </c>
      <c r="B7" s="2">
        <v>404</v>
      </c>
      <c r="C7" s="2" t="s">
        <v>14</v>
      </c>
      <c r="D7" s="2" t="s">
        <v>101</v>
      </c>
      <c r="E7" s="2" t="s">
        <v>16</v>
      </c>
      <c r="F7" s="3">
        <f>IF($H$3=1,G7,0)+IF($J$3=1,I7,0)+IF($L$3=1,K7,0)+IF($N$3=1,M7,0)</f>
        <v>133.25</v>
      </c>
      <c r="G7" s="3">
        <v>33.42</v>
      </c>
      <c r="H7" s="2">
        <v>2</v>
      </c>
      <c r="I7" s="3">
        <v>33.11</v>
      </c>
      <c r="J7" s="2">
        <v>1</v>
      </c>
      <c r="K7" s="3">
        <v>33.49</v>
      </c>
      <c r="L7" s="2">
        <v>2</v>
      </c>
      <c r="M7" s="3">
        <v>33.229999999999997</v>
      </c>
      <c r="N7" s="2">
        <v>1</v>
      </c>
    </row>
    <row r="8" spans="1:14" x14ac:dyDescent="0.3">
      <c r="A8" s="2">
        <f>RANK(F8,$F$4:$F$11,1)</f>
        <v>5</v>
      </c>
      <c r="B8" s="2">
        <v>405</v>
      </c>
      <c r="C8" s="2" t="s">
        <v>105</v>
      </c>
      <c r="D8" s="2" t="s">
        <v>104</v>
      </c>
      <c r="E8" s="2" t="s">
        <v>103</v>
      </c>
      <c r="F8" s="3">
        <f>IF($H$3=1,G8,0)+IF($J$3=1,I8,0)+IF($L$3=1,K8,0)+IF($N$3=1,M8,0)</f>
        <v>133.76</v>
      </c>
      <c r="G8" s="3">
        <v>33.24</v>
      </c>
      <c r="H8" s="2">
        <v>1</v>
      </c>
      <c r="I8" s="3">
        <v>33.72</v>
      </c>
      <c r="J8" s="2">
        <v>2</v>
      </c>
      <c r="K8" s="3">
        <v>33.14</v>
      </c>
      <c r="L8" s="2">
        <v>1</v>
      </c>
      <c r="M8" s="3">
        <v>33.659999999999997</v>
      </c>
      <c r="N8" s="2">
        <v>2</v>
      </c>
    </row>
    <row r="9" spans="1:14" x14ac:dyDescent="0.3">
      <c r="A9" s="2">
        <f>RANK(F9,$F$4:$F$11,1)</f>
        <v>6</v>
      </c>
      <c r="B9" s="2">
        <v>407</v>
      </c>
      <c r="C9" s="2" t="s">
        <v>96</v>
      </c>
      <c r="D9" s="2" t="s">
        <v>95</v>
      </c>
      <c r="E9" s="2" t="s">
        <v>16</v>
      </c>
      <c r="F9" s="3">
        <f>IF($H$3=1,G9,0)+IF($J$3=1,I9,0)+IF($L$3=1,K9,0)+IF($N$3=1,M9,0)</f>
        <v>134.21</v>
      </c>
      <c r="G9" s="3">
        <v>33.14</v>
      </c>
      <c r="H9" s="2">
        <v>1</v>
      </c>
      <c r="I9" s="3">
        <v>33.83</v>
      </c>
      <c r="J9" s="2">
        <v>2</v>
      </c>
      <c r="K9" s="3">
        <v>33.369999999999997</v>
      </c>
      <c r="L9" s="2">
        <v>1</v>
      </c>
      <c r="M9" s="3">
        <v>33.869999999999997</v>
      </c>
      <c r="N9" s="2">
        <v>2</v>
      </c>
    </row>
    <row r="10" spans="1:14" x14ac:dyDescent="0.3">
      <c r="A10" s="2">
        <f>RANK(F10,$F$4:$F$11,1)</f>
        <v>7</v>
      </c>
      <c r="B10" s="2">
        <v>410</v>
      </c>
      <c r="C10" s="2" t="s">
        <v>100</v>
      </c>
      <c r="D10" s="2" t="s">
        <v>99</v>
      </c>
      <c r="E10" s="2" t="s">
        <v>21</v>
      </c>
      <c r="F10" s="3">
        <f>IF($H$3=1,G10,0)+IF($J$3=1,I10,0)+IF($L$3=1,K10,0)+IF($N$3=1,M10,0)</f>
        <v>134.30999999999997</v>
      </c>
      <c r="G10" s="3">
        <v>33.479999999999997</v>
      </c>
      <c r="H10" s="2">
        <v>2</v>
      </c>
      <c r="I10" s="3">
        <v>33.409999999999997</v>
      </c>
      <c r="J10" s="2">
        <v>1</v>
      </c>
      <c r="K10" s="3">
        <v>33.880000000000003</v>
      </c>
      <c r="L10" s="2">
        <v>2</v>
      </c>
      <c r="M10" s="3">
        <v>33.54</v>
      </c>
      <c r="N10" s="2">
        <v>1</v>
      </c>
    </row>
    <row r="11" spans="1:14" x14ac:dyDescent="0.3">
      <c r="A11" s="2">
        <f>RANK(F11,$F$4:$F$11,1)</f>
        <v>8</v>
      </c>
      <c r="B11" s="2">
        <v>402</v>
      </c>
      <c r="C11" s="2" t="s">
        <v>108</v>
      </c>
      <c r="D11" s="2" t="s">
        <v>48</v>
      </c>
      <c r="E11" s="2" t="s">
        <v>127</v>
      </c>
      <c r="F11" s="3">
        <f>IF($H$3=1,G11,0)+IF($J$3=1,I11,0)+IF($L$3=1,K11,0)+IF($N$3=1,M11,0)</f>
        <v>135.09</v>
      </c>
      <c r="G11" s="3">
        <v>33.520000000000003</v>
      </c>
      <c r="H11" s="2">
        <v>1</v>
      </c>
      <c r="I11" s="3">
        <v>33.869999999999997</v>
      </c>
      <c r="J11" s="2">
        <v>2</v>
      </c>
      <c r="K11" s="3">
        <v>33.6</v>
      </c>
      <c r="L11" s="2">
        <v>1</v>
      </c>
      <c r="M11" s="3">
        <v>34.1</v>
      </c>
      <c r="N11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67CC-33CE-41BB-960F-064B2FEC7F76}">
  <dimension ref="A1:P13"/>
  <sheetViews>
    <sheetView workbookViewId="0">
      <selection activeCell="O17" sqref="O17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>RANK(F4,$F$4:$F$13,1)</f>
        <v>1</v>
      </c>
      <c r="B4" s="2">
        <v>504</v>
      </c>
      <c r="C4" s="2" t="s">
        <v>122</v>
      </c>
      <c r="D4" s="2" t="s">
        <v>116</v>
      </c>
      <c r="E4" s="2" t="s">
        <v>21</v>
      </c>
      <c r="F4" s="3">
        <f>IF($L$3=1,ABS(K4-I4),0)+IF($N$3=1,ABS(M4-I4),0)+IF($P$3=1,ABS(O4-I4),0)</f>
        <v>0.31000000000000938</v>
      </c>
      <c r="G4" s="3">
        <v>32.9</v>
      </c>
      <c r="H4" s="2">
        <v>1</v>
      </c>
      <c r="I4" s="3">
        <v>33.020000000000003</v>
      </c>
      <c r="J4" s="2">
        <v>1</v>
      </c>
      <c r="K4" s="3">
        <v>32.86</v>
      </c>
      <c r="L4" s="2">
        <v>1</v>
      </c>
      <c r="M4" s="3">
        <v>32.9</v>
      </c>
      <c r="N4" s="2">
        <v>1</v>
      </c>
      <c r="O4" s="3">
        <v>32.99</v>
      </c>
      <c r="P4" s="2">
        <v>1</v>
      </c>
    </row>
    <row r="5" spans="1:16" x14ac:dyDescent="0.3">
      <c r="A5" s="2">
        <f>RANK(F5,$F$4:$F$13,1)</f>
        <v>2</v>
      </c>
      <c r="B5" s="2">
        <v>508</v>
      </c>
      <c r="C5" s="2" t="s">
        <v>121</v>
      </c>
      <c r="D5" s="2" t="s">
        <v>120</v>
      </c>
      <c r="E5" s="2" t="s">
        <v>16</v>
      </c>
      <c r="F5" s="3">
        <f>IF($L$3=1,ABS(K5-I5),0)+IF($N$3=1,ABS(M5-I5),0)+IF($P$3=1,ABS(O5-I5),0)</f>
        <v>0.64000000000000057</v>
      </c>
      <c r="G5" s="3">
        <v>32.89</v>
      </c>
      <c r="H5" s="2">
        <v>1</v>
      </c>
      <c r="I5" s="3">
        <v>32.99</v>
      </c>
      <c r="J5" s="2">
        <v>1</v>
      </c>
      <c r="K5" s="3">
        <v>32.78</v>
      </c>
      <c r="L5" s="2">
        <v>1</v>
      </c>
      <c r="M5" s="3">
        <v>32.67</v>
      </c>
      <c r="N5" s="2">
        <v>1</v>
      </c>
      <c r="O5" s="3">
        <v>33.1</v>
      </c>
      <c r="P5" s="2">
        <v>1</v>
      </c>
    </row>
    <row r="6" spans="1:16" x14ac:dyDescent="0.3">
      <c r="A6" s="2">
        <f>RANK(F6,$F$4:$F$13,1)</f>
        <v>3</v>
      </c>
      <c r="B6" s="2">
        <v>506</v>
      </c>
      <c r="C6" s="2" t="s">
        <v>113</v>
      </c>
      <c r="D6" s="2" t="s">
        <v>119</v>
      </c>
      <c r="E6" s="2" t="s">
        <v>16</v>
      </c>
      <c r="F6" s="3">
        <f>IF($L$3=1,ABS(K6-I6),0)+IF($N$3=1,ABS(M6-I6),0)+IF($P$3=1,ABS(O6-I6),0)</f>
        <v>0.69999999999999574</v>
      </c>
      <c r="G6" s="3">
        <v>34.1</v>
      </c>
      <c r="H6" s="2">
        <v>1</v>
      </c>
      <c r="I6" s="3">
        <v>34.36</v>
      </c>
      <c r="J6" s="2">
        <v>1</v>
      </c>
      <c r="K6" s="3">
        <v>34.22</v>
      </c>
      <c r="L6" s="2">
        <v>1</v>
      </c>
      <c r="M6" s="3">
        <v>33.82</v>
      </c>
      <c r="N6" s="2">
        <v>1</v>
      </c>
      <c r="O6" s="3">
        <v>34.340000000000003</v>
      </c>
      <c r="P6" s="2">
        <v>1</v>
      </c>
    </row>
    <row r="7" spans="1:16" x14ac:dyDescent="0.3">
      <c r="A7" s="2">
        <f>RANK(F7,$F$4:$F$13,1)</f>
        <v>4</v>
      </c>
      <c r="B7" s="2">
        <v>505</v>
      </c>
      <c r="C7" s="2" t="s">
        <v>118</v>
      </c>
      <c r="D7" s="2" t="s">
        <v>117</v>
      </c>
      <c r="E7" s="2" t="s">
        <v>13</v>
      </c>
      <c r="F7" s="3">
        <f>IF($L$3=1,ABS(K7-I7),0)+IF($N$3=1,ABS(M7-I7),0)+IF($P$3=1,ABS(O7-I7),0)</f>
        <v>0.89999999999999858</v>
      </c>
      <c r="G7" s="3">
        <v>36.44</v>
      </c>
      <c r="H7" s="2">
        <v>2</v>
      </c>
      <c r="I7" s="3">
        <v>36.92</v>
      </c>
      <c r="J7" s="2">
        <v>2</v>
      </c>
      <c r="K7" s="3">
        <v>36.53</v>
      </c>
      <c r="L7" s="2">
        <v>2</v>
      </c>
      <c r="M7" s="3">
        <v>36.54</v>
      </c>
      <c r="N7" s="2">
        <v>2</v>
      </c>
      <c r="O7" s="3">
        <v>37.049999999999997</v>
      </c>
      <c r="P7" s="2">
        <v>2</v>
      </c>
    </row>
    <row r="8" spans="1:16" x14ac:dyDescent="0.3">
      <c r="A8" s="2">
        <f>RANK(F8,$F$4:$F$13,1)</f>
        <v>5</v>
      </c>
      <c r="B8" s="2">
        <v>507</v>
      </c>
      <c r="C8" s="2" t="s">
        <v>27</v>
      </c>
      <c r="D8" s="2" t="s">
        <v>116</v>
      </c>
      <c r="E8" s="2" t="s">
        <v>29</v>
      </c>
      <c r="F8" s="3">
        <f>IF($L$3=1,ABS(K8-I8),0)+IF($N$3=1,ABS(M8-I8),0)+IF($P$3=1,ABS(O8-I8),0)</f>
        <v>1.4299999999999926</v>
      </c>
      <c r="G8" s="3">
        <v>36.130000000000003</v>
      </c>
      <c r="H8" s="2">
        <v>2</v>
      </c>
      <c r="I8" s="3">
        <v>36.369999999999997</v>
      </c>
      <c r="J8" s="2">
        <v>2</v>
      </c>
      <c r="K8" s="3">
        <v>36.01</v>
      </c>
      <c r="L8" s="2">
        <v>2</v>
      </c>
      <c r="M8" s="3">
        <v>35.47</v>
      </c>
      <c r="N8" s="2">
        <v>2</v>
      </c>
      <c r="O8" s="3">
        <v>36.200000000000003</v>
      </c>
      <c r="P8" s="2">
        <v>2</v>
      </c>
    </row>
    <row r="9" spans="1:16" x14ac:dyDescent="0.3">
      <c r="A9" s="2">
        <f>RANK(F9,$F$4:$F$13,1)</f>
        <v>6</v>
      </c>
      <c r="B9" s="2">
        <v>512</v>
      </c>
      <c r="C9" s="2" t="s">
        <v>113</v>
      </c>
      <c r="D9" s="2" t="s">
        <v>115</v>
      </c>
      <c r="E9" s="2" t="s">
        <v>16</v>
      </c>
      <c r="F9" s="3">
        <f>IF($L$3=1,ABS(K9-I9),0)+IF($N$3=1,ABS(M9-I9),0)+IF($P$3=1,ABS(O9-I9),0)</f>
        <v>1.5899999999999963</v>
      </c>
      <c r="G9" s="3">
        <v>36.26</v>
      </c>
      <c r="H9" s="2">
        <v>2</v>
      </c>
      <c r="I9" s="3">
        <v>36.799999999999997</v>
      </c>
      <c r="J9" s="2">
        <v>2</v>
      </c>
      <c r="K9" s="3">
        <v>36.58</v>
      </c>
      <c r="L9" s="2">
        <v>2</v>
      </c>
      <c r="M9" s="3">
        <v>36.340000000000003</v>
      </c>
      <c r="N9" s="2">
        <v>2</v>
      </c>
      <c r="O9" s="3">
        <v>37.71</v>
      </c>
      <c r="P9" s="2">
        <v>2</v>
      </c>
    </row>
    <row r="10" spans="1:16" x14ac:dyDescent="0.3">
      <c r="A10" s="2">
        <f>RANK(F10,$F$4:$F$13,1)</f>
        <v>7</v>
      </c>
      <c r="B10" s="2">
        <v>514</v>
      </c>
      <c r="C10" s="2" t="s">
        <v>66</v>
      </c>
      <c r="D10" s="2" t="s">
        <v>114</v>
      </c>
      <c r="E10" s="2" t="s">
        <v>16</v>
      </c>
      <c r="F10" s="3">
        <f>IF($L$3=1,ABS(K10-I10),0)+IF($N$3=1,ABS(M10-I10),0)+IF($P$3=1,ABS(O10-I10),0)</f>
        <v>2.0699999999999932</v>
      </c>
      <c r="G10" s="3">
        <v>36.36</v>
      </c>
      <c r="H10" s="2">
        <v>2</v>
      </c>
      <c r="I10" s="3">
        <v>36.659999999999997</v>
      </c>
      <c r="J10" s="2">
        <v>2</v>
      </c>
      <c r="K10" s="3">
        <v>35.950000000000003</v>
      </c>
      <c r="L10" s="2">
        <v>2</v>
      </c>
      <c r="M10" s="3">
        <v>35.76</v>
      </c>
      <c r="N10" s="2">
        <v>2</v>
      </c>
      <c r="O10" s="3">
        <v>37.119999999999997</v>
      </c>
      <c r="P10" s="2">
        <v>2</v>
      </c>
    </row>
    <row r="11" spans="1:16" x14ac:dyDescent="0.3">
      <c r="A11" s="2">
        <f>RANK(F11,$F$4:$F$13,1)</f>
        <v>8</v>
      </c>
      <c r="B11" s="2">
        <v>509</v>
      </c>
      <c r="C11" s="2" t="s">
        <v>113</v>
      </c>
      <c r="D11" s="2" t="s">
        <v>112</v>
      </c>
      <c r="E11" s="2" t="s">
        <v>16</v>
      </c>
      <c r="F11" s="3">
        <f>IF($L$3=1,ABS(K11-I11),0)+IF($N$3=1,ABS(M11-I11),0)+IF($P$3=1,ABS(O11-I11),0)</f>
        <v>2.5700000000000074</v>
      </c>
      <c r="G11" s="3">
        <v>37.270000000000003</v>
      </c>
      <c r="H11" s="2">
        <v>2</v>
      </c>
      <c r="I11" s="3">
        <v>37.89</v>
      </c>
      <c r="J11" s="2">
        <v>2</v>
      </c>
      <c r="K11" s="3">
        <v>36.79</v>
      </c>
      <c r="L11" s="2">
        <v>2</v>
      </c>
      <c r="M11" s="3">
        <v>36.659999999999997</v>
      </c>
      <c r="N11" s="2">
        <v>2</v>
      </c>
      <c r="O11" s="3">
        <v>37.65</v>
      </c>
      <c r="P11" s="2">
        <v>2</v>
      </c>
    </row>
    <row r="12" spans="1:16" x14ac:dyDescent="0.3">
      <c r="A12" s="2">
        <f>RANK(F12,$F$4:$F$13,1)</f>
        <v>9</v>
      </c>
      <c r="B12" s="2">
        <v>513</v>
      </c>
      <c r="C12" s="2" t="s">
        <v>111</v>
      </c>
      <c r="D12" s="2" t="s">
        <v>110</v>
      </c>
      <c r="E12" s="2" t="s">
        <v>63</v>
      </c>
      <c r="F12" s="3">
        <f>IF($L$3=1,ABS(K12-I12),0)+IF($N$3=1,ABS(M12-I12),0)+IF($P$3=1,ABS(O12-I12),0)</f>
        <v>2.6099999999999923</v>
      </c>
      <c r="G12" s="3">
        <v>35.31</v>
      </c>
      <c r="H12" s="2">
        <v>1</v>
      </c>
      <c r="I12" s="3">
        <v>35.29</v>
      </c>
      <c r="J12" s="2">
        <v>1</v>
      </c>
      <c r="K12" s="3">
        <v>34.53</v>
      </c>
      <c r="L12" s="2">
        <v>1</v>
      </c>
      <c r="M12" s="3">
        <v>34.31</v>
      </c>
      <c r="N12" s="2">
        <v>1</v>
      </c>
      <c r="O12" s="3">
        <v>36.159999999999997</v>
      </c>
      <c r="P12" s="2">
        <v>1</v>
      </c>
    </row>
    <row r="13" spans="1:16" x14ac:dyDescent="0.3">
      <c r="A13" s="2">
        <f>RANK(F13,$F$4:$F$13,1)</f>
        <v>10</v>
      </c>
      <c r="B13" s="2">
        <v>511</v>
      </c>
      <c r="C13" s="2" t="s">
        <v>19</v>
      </c>
      <c r="D13" s="2" t="s">
        <v>109</v>
      </c>
      <c r="E13" s="2" t="s">
        <v>21</v>
      </c>
      <c r="F13" s="3">
        <f>IF($L$3=1,ABS(K13-I13),0)+IF($N$3=1,ABS(M13-I13),0)+IF($P$3=1,ABS(O13-I13),0)</f>
        <v>2.8100000000000023</v>
      </c>
      <c r="G13" s="3">
        <v>38.380000000000003</v>
      </c>
      <c r="H13" s="2">
        <v>1</v>
      </c>
      <c r="I13" s="3">
        <v>39.42</v>
      </c>
      <c r="J13" s="2">
        <v>1</v>
      </c>
      <c r="K13" s="3">
        <v>38.94</v>
      </c>
      <c r="L13" s="2">
        <v>1</v>
      </c>
      <c r="M13" s="3">
        <v>38.61</v>
      </c>
      <c r="N13" s="2">
        <v>1</v>
      </c>
      <c r="O13" s="3">
        <v>40.94</v>
      </c>
      <c r="P13" s="2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6D87-AD89-4550-97E0-F4ABB7B2EB6A}">
  <dimension ref="A1:N7"/>
  <sheetViews>
    <sheetView workbookViewId="0">
      <selection activeCell="E8" sqref="E8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RANK(F4,$F$4:$F$7,1)</f>
        <v>1</v>
      </c>
      <c r="B4" s="2">
        <v>504</v>
      </c>
      <c r="C4" s="2" t="s">
        <v>122</v>
      </c>
      <c r="D4" s="2" t="s">
        <v>116</v>
      </c>
      <c r="E4" s="2" t="s">
        <v>21</v>
      </c>
      <c r="F4" s="3">
        <f>IF($J$3=1,ABS(I4-G4),0)+IF($L$3=1,ABS(K4-G4),0)+IF($N$3=1,ABS(M4-G4),0)</f>
        <v>0.32999999999999119</v>
      </c>
      <c r="G4" s="3">
        <v>32.99</v>
      </c>
      <c r="H4" s="2">
        <v>1</v>
      </c>
      <c r="I4" s="3">
        <v>32.99</v>
      </c>
      <c r="J4" s="2">
        <v>1</v>
      </c>
      <c r="K4" s="3">
        <v>33.01</v>
      </c>
      <c r="L4" s="2">
        <v>1</v>
      </c>
      <c r="M4" s="3">
        <v>33.299999999999997</v>
      </c>
      <c r="N4" s="2">
        <v>1</v>
      </c>
    </row>
    <row r="5" spans="1:14" x14ac:dyDescent="0.3">
      <c r="A5" s="2">
        <f>RANK(F5,$F$4:$F$7,1)</f>
        <v>2</v>
      </c>
      <c r="B5" s="2">
        <v>508</v>
      </c>
      <c r="C5" s="2" t="s">
        <v>121</v>
      </c>
      <c r="D5" s="2" t="s">
        <v>120</v>
      </c>
      <c r="E5" s="2" t="s">
        <v>16</v>
      </c>
      <c r="F5" s="3">
        <f>IF($J$3=1,ABS(I5-G5),0)+IF($L$3=1,ABS(K5-G5),0)+IF($N$3=1,ABS(M5-G5),0)</f>
        <v>0.5800000000000054</v>
      </c>
      <c r="G5" s="3">
        <v>32.93</v>
      </c>
      <c r="H5" s="2">
        <v>1</v>
      </c>
      <c r="I5" s="3">
        <v>32.799999999999997</v>
      </c>
      <c r="J5" s="2">
        <v>1</v>
      </c>
      <c r="K5" s="3">
        <v>32.57</v>
      </c>
      <c r="L5" s="2">
        <v>1</v>
      </c>
      <c r="M5" s="3">
        <v>33.020000000000003</v>
      </c>
      <c r="N5" s="2">
        <v>1</v>
      </c>
    </row>
    <row r="6" spans="1:14" x14ac:dyDescent="0.3">
      <c r="A6" s="2">
        <f>RANK(F6,$F$4:$F$7,1)</f>
        <v>3</v>
      </c>
      <c r="B6" s="2">
        <v>506</v>
      </c>
      <c r="C6" s="2" t="s">
        <v>113</v>
      </c>
      <c r="D6" s="2" t="s">
        <v>119</v>
      </c>
      <c r="E6" s="2" t="s">
        <v>16</v>
      </c>
      <c r="F6" s="3">
        <f>IF($J$3=1,ABS(I6-G6),0)+IF($L$3=1,ABS(K6-G6),0)+IF($N$3=1,ABS(M6-G6),0)</f>
        <v>0.64999999999999858</v>
      </c>
      <c r="G6" s="3">
        <v>34.130000000000003</v>
      </c>
      <c r="H6" s="2">
        <v>1</v>
      </c>
      <c r="I6" s="3">
        <v>34.15</v>
      </c>
      <c r="J6" s="2">
        <v>1</v>
      </c>
      <c r="K6" s="3">
        <v>34.01</v>
      </c>
      <c r="L6" s="2">
        <v>1</v>
      </c>
      <c r="M6" s="3">
        <v>34.64</v>
      </c>
      <c r="N6" s="2">
        <v>1</v>
      </c>
    </row>
    <row r="7" spans="1:14" x14ac:dyDescent="0.3">
      <c r="A7" s="2">
        <f>RANK(F7,$F$4:$F$7,1)</f>
        <v>4</v>
      </c>
      <c r="B7" s="2">
        <v>505</v>
      </c>
      <c r="C7" s="2" t="s">
        <v>118</v>
      </c>
      <c r="D7" s="2" t="s">
        <v>117</v>
      </c>
      <c r="E7" s="2" t="s">
        <v>13</v>
      </c>
      <c r="F7" s="3">
        <f>IF($J$3=1,ABS(I7-G7),0)+IF($L$3=1,ABS(K7-G7),0)+IF($N$3=1,ABS(M7-G7),0)</f>
        <v>1.6100000000000065</v>
      </c>
      <c r="G7" s="3">
        <v>36.72</v>
      </c>
      <c r="H7" s="2">
        <v>2</v>
      </c>
      <c r="I7" s="3">
        <v>36.950000000000003</v>
      </c>
      <c r="J7" s="2">
        <v>2</v>
      </c>
      <c r="K7" s="3">
        <v>36.89</v>
      </c>
      <c r="L7" s="2">
        <v>2</v>
      </c>
      <c r="M7" s="3">
        <v>37.93</v>
      </c>
      <c r="N7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38B4-D7A8-49A0-B219-64117FFBAEDA}">
  <dimension ref="A1:N11"/>
  <sheetViews>
    <sheetView workbookViewId="0">
      <selection sqref="A1:N1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RANK(F4,$F$4:$F$11,1)</f>
        <v>1</v>
      </c>
      <c r="B4" s="2">
        <v>508</v>
      </c>
      <c r="C4" s="2" t="s">
        <v>121</v>
      </c>
      <c r="D4" s="2" t="s">
        <v>120</v>
      </c>
      <c r="E4" s="2" t="s">
        <v>16</v>
      </c>
      <c r="F4" s="3">
        <f>IF($J$3=1,ABS(I4-G4),0)+IF($L$3=1,ABS(K4-G4),0)+IF($N$3=1,ABS(M4-G4),0)</f>
        <v>0.11999999999999034</v>
      </c>
      <c r="G4" s="3">
        <v>33.159999999999997</v>
      </c>
      <c r="H4" s="2">
        <v>1</v>
      </c>
      <c r="I4" s="3">
        <v>33.11</v>
      </c>
      <c r="J4" s="2">
        <v>1</v>
      </c>
      <c r="K4" s="3">
        <v>33.090000000000003</v>
      </c>
      <c r="L4" s="2">
        <v>1</v>
      </c>
      <c r="M4" s="3">
        <v>33.159999999999997</v>
      </c>
      <c r="N4" s="2">
        <v>1</v>
      </c>
    </row>
    <row r="5" spans="1:14" x14ac:dyDescent="0.3">
      <c r="A5" s="2">
        <f>RANK(F5,$F$4:$F$11,1)</f>
        <v>2</v>
      </c>
      <c r="B5" s="2">
        <v>506</v>
      </c>
      <c r="C5" s="2" t="s">
        <v>113</v>
      </c>
      <c r="D5" s="2" t="s">
        <v>119</v>
      </c>
      <c r="E5" s="2" t="s">
        <v>16</v>
      </c>
      <c r="F5" s="3">
        <f>IF($J$3=1,ABS(I5-G5),0)+IF($L$3=1,ABS(K5-G5),0)+IF($N$3=1,ABS(M5-G5),0)</f>
        <v>0.39999999999999858</v>
      </c>
      <c r="G5" s="3">
        <v>34.380000000000003</v>
      </c>
      <c r="H5" s="2">
        <v>1</v>
      </c>
      <c r="I5" s="3">
        <v>34.29</v>
      </c>
      <c r="J5" s="2">
        <v>1</v>
      </c>
      <c r="K5" s="3">
        <v>34.49</v>
      </c>
      <c r="L5" s="2">
        <v>1</v>
      </c>
      <c r="M5" s="3">
        <v>34.58</v>
      </c>
      <c r="N5" s="2">
        <v>1</v>
      </c>
    </row>
    <row r="6" spans="1:14" x14ac:dyDescent="0.3">
      <c r="A6" s="2">
        <f>RANK(F6,$F$4:$F$11,1)</f>
        <v>3</v>
      </c>
      <c r="B6" s="2">
        <v>507</v>
      </c>
      <c r="C6" s="2" t="s">
        <v>27</v>
      </c>
      <c r="D6" s="2" t="s">
        <v>116</v>
      </c>
      <c r="E6" s="2" t="s">
        <v>29</v>
      </c>
      <c r="F6" s="3">
        <f>IF($J$3=1,ABS(I6-G6),0)+IF($L$3=1,ABS(K6-G6),0)+IF($N$3=1,ABS(M6-G6),0)</f>
        <v>0.48999999999999488</v>
      </c>
      <c r="G6" s="3">
        <v>36.299999999999997</v>
      </c>
      <c r="H6" s="2">
        <v>2</v>
      </c>
      <c r="I6" s="3">
        <v>36.090000000000003</v>
      </c>
      <c r="J6" s="2">
        <v>2</v>
      </c>
      <c r="K6" s="3">
        <v>36.4</v>
      </c>
      <c r="L6" s="2">
        <v>2</v>
      </c>
      <c r="M6" s="3">
        <v>36.479999999999997</v>
      </c>
      <c r="N6" s="2">
        <v>2</v>
      </c>
    </row>
    <row r="7" spans="1:14" x14ac:dyDescent="0.3">
      <c r="A7" s="2">
        <f>RANK(F7,$F$4:$F$11,1)</f>
        <v>4</v>
      </c>
      <c r="B7" s="2">
        <v>504</v>
      </c>
      <c r="C7" s="2" t="s">
        <v>122</v>
      </c>
      <c r="D7" s="2" t="s">
        <v>116</v>
      </c>
      <c r="E7" s="2" t="s">
        <v>21</v>
      </c>
      <c r="F7" s="3">
        <f>IF($J$3=1,ABS(I7-G7),0)+IF($L$3=1,ABS(K7-G7),0)+IF($N$3=1,ABS(M7-G7),0)</f>
        <v>0.51000000000000512</v>
      </c>
      <c r="G7" s="3">
        <v>33.049999999999997</v>
      </c>
      <c r="H7" s="2">
        <v>1</v>
      </c>
      <c r="I7" s="3">
        <v>32.909999999999997</v>
      </c>
      <c r="J7" s="2">
        <v>1</v>
      </c>
      <c r="K7" s="3">
        <v>33.31</v>
      </c>
      <c r="L7" s="2">
        <v>1</v>
      </c>
      <c r="M7" s="3">
        <v>33.159999999999997</v>
      </c>
      <c r="N7" s="2">
        <v>1</v>
      </c>
    </row>
    <row r="8" spans="1:14" x14ac:dyDescent="0.3">
      <c r="A8" s="2">
        <f>RANK(F8,$F$4:$F$11,1)</f>
        <v>5</v>
      </c>
      <c r="B8" s="2">
        <v>509</v>
      </c>
      <c r="C8" s="2" t="s">
        <v>113</v>
      </c>
      <c r="D8" s="2" t="s">
        <v>112</v>
      </c>
      <c r="E8" s="2" t="s">
        <v>16</v>
      </c>
      <c r="F8" s="3">
        <f>IF($J$3=1,ABS(I8-G8),0)+IF($L$3=1,ABS(K8-G8),0)+IF($N$3=1,ABS(M8-G8),0)</f>
        <v>0.64000000000000057</v>
      </c>
      <c r="G8" s="3">
        <v>37.69</v>
      </c>
      <c r="H8" s="2">
        <v>2</v>
      </c>
      <c r="I8" s="3">
        <v>38.08</v>
      </c>
      <c r="J8" s="2">
        <v>2</v>
      </c>
      <c r="K8" s="3">
        <v>37.76</v>
      </c>
      <c r="L8" s="2">
        <v>2</v>
      </c>
      <c r="M8" s="3">
        <v>37.869999999999997</v>
      </c>
      <c r="N8" s="2">
        <v>2</v>
      </c>
    </row>
    <row r="9" spans="1:14" x14ac:dyDescent="0.3">
      <c r="A9" s="2">
        <f>RANK(F9,$F$4:$F$11,1)</f>
        <v>6</v>
      </c>
      <c r="B9" s="2">
        <v>514</v>
      </c>
      <c r="C9" s="2" t="s">
        <v>66</v>
      </c>
      <c r="D9" s="2" t="s">
        <v>114</v>
      </c>
      <c r="E9" s="2" t="s">
        <v>16</v>
      </c>
      <c r="F9" s="3">
        <f>IF($J$3=1,ABS(I9-G9),0)+IF($L$3=1,ABS(K9-G9),0)+IF($N$3=1,ABS(M9-G9),0)</f>
        <v>1.0799999999999983</v>
      </c>
      <c r="G9" s="3">
        <v>36.6</v>
      </c>
      <c r="H9" s="2">
        <v>2</v>
      </c>
      <c r="I9" s="3">
        <v>36.01</v>
      </c>
      <c r="J9" s="2">
        <v>2</v>
      </c>
      <c r="K9" s="3">
        <v>37.049999999999997</v>
      </c>
      <c r="L9" s="2">
        <v>2</v>
      </c>
      <c r="M9" s="3">
        <v>36.56</v>
      </c>
      <c r="N9" s="2">
        <v>2</v>
      </c>
    </row>
    <row r="10" spans="1:14" x14ac:dyDescent="0.3">
      <c r="A10" s="2">
        <f>RANK(F10,$F$4:$F$11,1)</f>
        <v>7</v>
      </c>
      <c r="B10" s="2">
        <v>513</v>
      </c>
      <c r="C10" s="2" t="s">
        <v>111</v>
      </c>
      <c r="D10" s="2" t="s">
        <v>110</v>
      </c>
      <c r="E10" s="2" t="s">
        <v>63</v>
      </c>
      <c r="F10" s="3">
        <f>IF($J$3=1,ABS(I10-G10),0)+IF($L$3=1,ABS(K10-G10),0)+IF($N$3=1,ABS(M10-G10),0)</f>
        <v>1.1499999999999986</v>
      </c>
      <c r="G10" s="3">
        <v>35.08</v>
      </c>
      <c r="H10" s="2">
        <v>1</v>
      </c>
      <c r="I10" s="3">
        <v>34.44</v>
      </c>
      <c r="J10" s="2">
        <v>1</v>
      </c>
      <c r="K10" s="3">
        <v>35.57</v>
      </c>
      <c r="L10" s="2">
        <v>1</v>
      </c>
      <c r="M10" s="3">
        <v>35.06</v>
      </c>
      <c r="N10" s="2">
        <v>1</v>
      </c>
    </row>
    <row r="11" spans="1:14" x14ac:dyDescent="0.3">
      <c r="A11" s="2">
        <f>RANK(F11,$F$4:$F$11,1)</f>
        <v>8</v>
      </c>
      <c r="B11" s="2">
        <v>505</v>
      </c>
      <c r="C11" s="2" t="s">
        <v>118</v>
      </c>
      <c r="D11" s="2" t="s">
        <v>117</v>
      </c>
      <c r="E11" s="2" t="s">
        <v>13</v>
      </c>
      <c r="F11" s="3">
        <f>IF($J$3=1,ABS(I11-G11),0)+IF($L$3=1,ABS(K11-G11),0)+IF($N$3=1,ABS(M11-G11),0)</f>
        <v>2.6499999999999986</v>
      </c>
      <c r="G11" s="3">
        <v>37.21</v>
      </c>
      <c r="H11" s="2">
        <v>2</v>
      </c>
      <c r="I11" s="3">
        <v>36.82</v>
      </c>
      <c r="J11" s="2">
        <v>2</v>
      </c>
      <c r="K11" s="3">
        <v>39.4</v>
      </c>
      <c r="L11" s="2">
        <v>2</v>
      </c>
      <c r="M11" s="3">
        <v>37.28</v>
      </c>
      <c r="N11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88B9-B049-49E7-91A4-1B37F9C9ECDD}">
  <dimension ref="A1:P15"/>
  <sheetViews>
    <sheetView workbookViewId="0">
      <selection activeCell="A2" sqref="A2:P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 t="shared" ref="A4:A15" si="0">RANK(F4,$F$4:$F$15,1)</f>
        <v>1</v>
      </c>
      <c r="B4" s="2">
        <v>110</v>
      </c>
      <c r="C4" s="2" t="s">
        <v>11</v>
      </c>
      <c r="D4" s="2" t="s">
        <v>12</v>
      </c>
      <c r="E4" s="2" t="s">
        <v>13</v>
      </c>
      <c r="F4" s="3">
        <f t="shared" ref="F4:F15" si="1">IF($H$3=1,G4,0)+IF($J$3=1,I4,0)+IF($L$3=1,K4,0)+IF($N$3=1,M4,0)+IF($P$3=1,O4,0)</f>
        <v>134.64000000000001</v>
      </c>
      <c r="G4" s="3">
        <v>33.69</v>
      </c>
      <c r="H4" s="2">
        <v>2</v>
      </c>
      <c r="I4" s="3">
        <v>33.450000000000003</v>
      </c>
      <c r="J4" s="2">
        <v>1</v>
      </c>
      <c r="K4" s="3">
        <v>33.83</v>
      </c>
      <c r="L4" s="2">
        <v>2</v>
      </c>
      <c r="M4" s="3">
        <v>33.43</v>
      </c>
      <c r="N4" s="2">
        <v>1</v>
      </c>
      <c r="O4" s="3">
        <v>33.93</v>
      </c>
      <c r="P4" s="2">
        <v>2</v>
      </c>
    </row>
    <row r="5" spans="1:16" x14ac:dyDescent="0.3">
      <c r="A5" s="2">
        <f t="shared" si="0"/>
        <v>2</v>
      </c>
      <c r="B5" s="2">
        <v>102</v>
      </c>
      <c r="C5" s="2" t="s">
        <v>14</v>
      </c>
      <c r="D5" s="2" t="s">
        <v>15</v>
      </c>
      <c r="E5" s="2" t="s">
        <v>16</v>
      </c>
      <c r="F5" s="3">
        <f t="shared" si="1"/>
        <v>134.78</v>
      </c>
      <c r="G5" s="3">
        <v>33.799999999999997</v>
      </c>
      <c r="H5" s="2">
        <v>2</v>
      </c>
      <c r="I5" s="3">
        <v>33.340000000000003</v>
      </c>
      <c r="J5" s="2">
        <v>1</v>
      </c>
      <c r="K5" s="3">
        <v>33.880000000000003</v>
      </c>
      <c r="L5" s="2">
        <v>2</v>
      </c>
      <c r="M5" s="3">
        <v>33.549999999999997</v>
      </c>
      <c r="N5" s="2">
        <v>1</v>
      </c>
      <c r="O5" s="3">
        <v>34.01</v>
      </c>
      <c r="P5" s="2">
        <v>2</v>
      </c>
    </row>
    <row r="6" spans="1:16" x14ac:dyDescent="0.3">
      <c r="A6" s="2">
        <f t="shared" si="0"/>
        <v>3</v>
      </c>
      <c r="B6" s="2">
        <v>108</v>
      </c>
      <c r="C6" s="2" t="s">
        <v>17</v>
      </c>
      <c r="D6" s="2" t="s">
        <v>18</v>
      </c>
      <c r="E6" s="2" t="s">
        <v>16</v>
      </c>
      <c r="F6" s="3">
        <f t="shared" si="1"/>
        <v>134.9</v>
      </c>
      <c r="G6" s="3">
        <v>33.79</v>
      </c>
      <c r="H6" s="2">
        <v>2</v>
      </c>
      <c r="I6" s="3">
        <v>33.479999999999997</v>
      </c>
      <c r="J6" s="2">
        <v>1</v>
      </c>
      <c r="K6" s="3">
        <v>33.880000000000003</v>
      </c>
      <c r="L6" s="2">
        <v>2</v>
      </c>
      <c r="M6" s="3">
        <v>33.549999999999997</v>
      </c>
      <c r="N6" s="2">
        <v>1</v>
      </c>
      <c r="O6" s="3">
        <v>33.99</v>
      </c>
      <c r="P6" s="2">
        <v>2</v>
      </c>
    </row>
    <row r="7" spans="1:16" x14ac:dyDescent="0.3">
      <c r="A7" s="2">
        <f t="shared" si="0"/>
        <v>4</v>
      </c>
      <c r="B7" s="2">
        <v>105</v>
      </c>
      <c r="C7" s="2" t="s">
        <v>19</v>
      </c>
      <c r="D7" s="2" t="s">
        <v>20</v>
      </c>
      <c r="E7" s="2" t="s">
        <v>21</v>
      </c>
      <c r="F7" s="3">
        <f t="shared" si="1"/>
        <v>135.01</v>
      </c>
      <c r="G7" s="3">
        <v>33.35</v>
      </c>
      <c r="H7" s="2">
        <v>1</v>
      </c>
      <c r="I7" s="3">
        <v>33.880000000000003</v>
      </c>
      <c r="J7" s="2">
        <v>2</v>
      </c>
      <c r="K7" s="3">
        <v>33.53</v>
      </c>
      <c r="L7" s="2">
        <v>1</v>
      </c>
      <c r="M7" s="3">
        <v>33.950000000000003</v>
      </c>
      <c r="N7" s="2">
        <v>2</v>
      </c>
      <c r="O7" s="3">
        <v>33.65</v>
      </c>
      <c r="P7" s="2">
        <v>1</v>
      </c>
    </row>
    <row r="8" spans="1:16" x14ac:dyDescent="0.3">
      <c r="A8" s="2">
        <f t="shared" si="0"/>
        <v>5</v>
      </c>
      <c r="B8" s="2">
        <v>104</v>
      </c>
      <c r="C8" s="2" t="s">
        <v>22</v>
      </c>
      <c r="D8" s="2" t="s">
        <v>12</v>
      </c>
      <c r="E8" s="2" t="s">
        <v>23</v>
      </c>
      <c r="F8" s="3">
        <f t="shared" si="1"/>
        <v>135.27000000000001</v>
      </c>
      <c r="G8" s="3">
        <v>33.86</v>
      </c>
      <c r="H8" s="2">
        <v>2</v>
      </c>
      <c r="I8" s="3">
        <v>33.6</v>
      </c>
      <c r="J8" s="2">
        <v>1</v>
      </c>
      <c r="K8" s="3">
        <v>33.93</v>
      </c>
      <c r="L8" s="2">
        <v>2</v>
      </c>
      <c r="M8" s="3">
        <v>33.71</v>
      </c>
      <c r="N8" s="2">
        <v>1</v>
      </c>
      <c r="O8" s="3">
        <v>34.03</v>
      </c>
      <c r="P8" s="2">
        <v>2</v>
      </c>
    </row>
    <row r="9" spans="1:16" x14ac:dyDescent="0.3">
      <c r="A9" s="2">
        <f t="shared" si="0"/>
        <v>6</v>
      </c>
      <c r="B9" s="2">
        <v>107</v>
      </c>
      <c r="C9" s="2" t="s">
        <v>24</v>
      </c>
      <c r="D9" s="2" t="s">
        <v>25</v>
      </c>
      <c r="E9" s="2" t="s">
        <v>26</v>
      </c>
      <c r="F9" s="3">
        <f t="shared" si="1"/>
        <v>135.61000000000001</v>
      </c>
      <c r="G9" s="3">
        <v>33.68</v>
      </c>
      <c r="H9" s="2">
        <v>1</v>
      </c>
      <c r="I9" s="3">
        <v>34.07</v>
      </c>
      <c r="J9" s="2">
        <v>2</v>
      </c>
      <c r="K9" s="3">
        <v>33.71</v>
      </c>
      <c r="L9" s="2">
        <v>1</v>
      </c>
      <c r="M9" s="3">
        <v>34.06</v>
      </c>
      <c r="N9" s="2">
        <v>2</v>
      </c>
      <c r="O9" s="3">
        <v>33.770000000000003</v>
      </c>
      <c r="P9" s="2">
        <v>1</v>
      </c>
    </row>
    <row r="10" spans="1:16" x14ac:dyDescent="0.3">
      <c r="A10" s="2">
        <f t="shared" si="0"/>
        <v>7</v>
      </c>
      <c r="B10" s="2">
        <v>101</v>
      </c>
      <c r="C10" s="2" t="s">
        <v>27</v>
      </c>
      <c r="D10" s="2" t="s">
        <v>28</v>
      </c>
      <c r="E10" s="2" t="s">
        <v>29</v>
      </c>
      <c r="F10" s="3">
        <f t="shared" si="1"/>
        <v>135.72</v>
      </c>
      <c r="G10" s="3">
        <v>34.090000000000003</v>
      </c>
      <c r="H10" s="2">
        <v>1</v>
      </c>
      <c r="I10" s="3">
        <v>34.08</v>
      </c>
      <c r="J10" s="2">
        <v>2</v>
      </c>
      <c r="K10" s="3">
        <v>33.65</v>
      </c>
      <c r="L10" s="2">
        <v>1</v>
      </c>
      <c r="M10" s="3">
        <v>34.200000000000003</v>
      </c>
      <c r="N10" s="2">
        <v>2</v>
      </c>
      <c r="O10" s="3">
        <v>33.79</v>
      </c>
      <c r="P10" s="2">
        <v>1</v>
      </c>
    </row>
    <row r="11" spans="1:16" x14ac:dyDescent="0.3">
      <c r="A11" s="2">
        <f t="shared" si="0"/>
        <v>7</v>
      </c>
      <c r="B11" s="2">
        <v>103</v>
      </c>
      <c r="C11" s="2" t="s">
        <v>30</v>
      </c>
      <c r="D11" s="2" t="s">
        <v>31</v>
      </c>
      <c r="E11" s="2" t="s">
        <v>32</v>
      </c>
      <c r="F11" s="3">
        <f t="shared" si="1"/>
        <v>135.72</v>
      </c>
      <c r="G11" s="3">
        <v>33.47</v>
      </c>
      <c r="H11" s="2">
        <v>1</v>
      </c>
      <c r="I11" s="3">
        <v>34.130000000000003</v>
      </c>
      <c r="J11" s="2">
        <v>2</v>
      </c>
      <c r="K11" s="3">
        <v>33.65</v>
      </c>
      <c r="L11" s="2">
        <v>1</v>
      </c>
      <c r="M11" s="3">
        <v>34.19</v>
      </c>
      <c r="N11" s="2">
        <v>2</v>
      </c>
      <c r="O11" s="3">
        <v>33.75</v>
      </c>
      <c r="P11" s="2">
        <v>1</v>
      </c>
    </row>
    <row r="12" spans="1:16" x14ac:dyDescent="0.3">
      <c r="A12" s="2">
        <f t="shared" si="0"/>
        <v>9</v>
      </c>
      <c r="B12" s="2">
        <v>109</v>
      </c>
      <c r="C12" s="2" t="s">
        <v>33</v>
      </c>
      <c r="D12" s="2" t="s">
        <v>34</v>
      </c>
      <c r="E12" s="2" t="s">
        <v>16</v>
      </c>
      <c r="F12" s="3">
        <f t="shared" si="1"/>
        <v>135.88</v>
      </c>
      <c r="G12" s="3">
        <v>33.700000000000003</v>
      </c>
      <c r="H12" s="2">
        <v>1</v>
      </c>
      <c r="I12" s="3">
        <v>34.090000000000003</v>
      </c>
      <c r="J12" s="2">
        <v>2</v>
      </c>
      <c r="K12" s="3">
        <v>33.729999999999997</v>
      </c>
      <c r="L12" s="2">
        <v>1</v>
      </c>
      <c r="M12" s="3">
        <v>34.090000000000003</v>
      </c>
      <c r="N12" s="2">
        <v>2</v>
      </c>
      <c r="O12" s="3">
        <v>33.97</v>
      </c>
      <c r="P12" s="2">
        <v>1</v>
      </c>
    </row>
    <row r="13" spans="1:16" x14ac:dyDescent="0.3">
      <c r="A13" s="2">
        <f t="shared" si="0"/>
        <v>10</v>
      </c>
      <c r="B13" s="2">
        <v>106</v>
      </c>
      <c r="C13" s="2" t="s">
        <v>40</v>
      </c>
      <c r="D13" s="2" t="s">
        <v>41</v>
      </c>
      <c r="E13" s="2" t="s">
        <v>32</v>
      </c>
      <c r="F13" s="3">
        <f t="shared" si="1"/>
        <v>135.91</v>
      </c>
      <c r="G13" s="3">
        <v>34.049999999999997</v>
      </c>
      <c r="H13" s="2">
        <v>2</v>
      </c>
      <c r="I13" s="3">
        <v>33.700000000000003</v>
      </c>
      <c r="J13" s="2">
        <v>1</v>
      </c>
      <c r="K13" s="3">
        <v>34.15</v>
      </c>
      <c r="L13" s="2">
        <v>2</v>
      </c>
      <c r="M13" s="3">
        <v>33.78</v>
      </c>
      <c r="N13" s="2">
        <v>1</v>
      </c>
      <c r="O13" s="3">
        <v>34.28</v>
      </c>
      <c r="P13" s="2">
        <v>2</v>
      </c>
    </row>
    <row r="14" spans="1:16" x14ac:dyDescent="0.3">
      <c r="A14" s="2">
        <f t="shared" si="0"/>
        <v>11</v>
      </c>
      <c r="B14" s="2">
        <v>111</v>
      </c>
      <c r="C14" s="2" t="s">
        <v>35</v>
      </c>
      <c r="D14" s="2" t="s">
        <v>36</v>
      </c>
      <c r="E14" s="2" t="s">
        <v>37</v>
      </c>
      <c r="F14" s="3">
        <f t="shared" si="1"/>
        <v>136.74</v>
      </c>
      <c r="G14" s="3">
        <v>33.869999999999997</v>
      </c>
      <c r="H14" s="2">
        <v>1</v>
      </c>
      <c r="I14" s="3">
        <v>34.28</v>
      </c>
      <c r="J14" s="2">
        <v>2</v>
      </c>
      <c r="K14" s="3">
        <v>33.950000000000003</v>
      </c>
      <c r="L14" s="2">
        <v>1</v>
      </c>
      <c r="M14" s="3">
        <v>34.409999999999997</v>
      </c>
      <c r="N14" s="2">
        <v>2</v>
      </c>
      <c r="O14" s="3">
        <v>34.1</v>
      </c>
      <c r="P14" s="2">
        <v>1</v>
      </c>
    </row>
    <row r="15" spans="1:16" x14ac:dyDescent="0.3">
      <c r="A15" s="2">
        <f t="shared" si="0"/>
        <v>12</v>
      </c>
      <c r="B15" s="2">
        <v>112</v>
      </c>
      <c r="C15" s="2" t="s">
        <v>38</v>
      </c>
      <c r="D15" s="2" t="s">
        <v>39</v>
      </c>
      <c r="E15" s="2" t="s">
        <v>32</v>
      </c>
      <c r="F15" s="3">
        <f t="shared" si="1"/>
        <v>136.87</v>
      </c>
      <c r="G15" s="3">
        <v>34.24</v>
      </c>
      <c r="H15" s="2">
        <v>2</v>
      </c>
      <c r="I15" s="3">
        <v>34.020000000000003</v>
      </c>
      <c r="J15" s="2">
        <v>1</v>
      </c>
      <c r="K15" s="3">
        <v>34.25</v>
      </c>
      <c r="L15" s="2">
        <v>2</v>
      </c>
      <c r="M15" s="3">
        <v>34.130000000000003</v>
      </c>
      <c r="N15" s="2">
        <v>1</v>
      </c>
      <c r="O15" s="3">
        <v>34.47</v>
      </c>
      <c r="P15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FE35-F9EC-47B4-A5FA-17788A02496B}">
  <dimension ref="A1:N7"/>
  <sheetViews>
    <sheetView workbookViewId="0">
      <selection activeCell="A2" sqref="A2:N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RANK(F4,$F$4:$F$7,1)</f>
        <v>1</v>
      </c>
      <c r="B4" s="2">
        <v>110</v>
      </c>
      <c r="C4" s="2" t="s">
        <v>11</v>
      </c>
      <c r="D4" s="2" t="s">
        <v>12</v>
      </c>
      <c r="E4" s="2" t="s">
        <v>13</v>
      </c>
      <c r="F4" s="3">
        <f>IF($H$3=1,G4,0)+IF($J$3=1,I4,0)+IF($L$3=1,K4,0)+IF($N$3=1,M4,0)</f>
        <v>135.35999999999999</v>
      </c>
      <c r="G4" s="3">
        <v>34.03</v>
      </c>
      <c r="H4" s="2">
        <v>2</v>
      </c>
      <c r="I4" s="3">
        <v>33.729999999999997</v>
      </c>
      <c r="J4" s="2">
        <v>1</v>
      </c>
      <c r="K4" s="3">
        <v>33.97</v>
      </c>
      <c r="L4" s="2">
        <v>2</v>
      </c>
      <c r="M4" s="3">
        <v>33.630000000000003</v>
      </c>
      <c r="N4" s="2">
        <v>1</v>
      </c>
    </row>
    <row r="5" spans="1:14" x14ac:dyDescent="0.3">
      <c r="A5" s="2">
        <f>RANK(F5,$F$4:$F$7,1)</f>
        <v>2</v>
      </c>
      <c r="B5" s="2">
        <v>105</v>
      </c>
      <c r="C5" s="2" t="s">
        <v>19</v>
      </c>
      <c r="D5" s="2" t="s">
        <v>20</v>
      </c>
      <c r="E5" s="2" t="s">
        <v>21</v>
      </c>
      <c r="F5" s="3">
        <f>IF($H$3=1,G5,0)+IF($J$3=1,I5,0)+IF($L$3=1,K5,0)+IF($N$3=1,M5,0)</f>
        <v>135.44999999999999</v>
      </c>
      <c r="G5" s="3">
        <v>33.6</v>
      </c>
      <c r="H5" s="2">
        <v>1</v>
      </c>
      <c r="I5" s="3">
        <v>34.06</v>
      </c>
      <c r="J5" s="2">
        <v>2</v>
      </c>
      <c r="K5" s="3">
        <v>33.68</v>
      </c>
      <c r="L5" s="2">
        <v>1</v>
      </c>
      <c r="M5" s="3">
        <v>34.11</v>
      </c>
      <c r="N5" s="2">
        <v>2</v>
      </c>
    </row>
    <row r="6" spans="1:14" x14ac:dyDescent="0.3">
      <c r="A6" s="2">
        <f>RANK(F6,$F$4:$F$7,1)</f>
        <v>3</v>
      </c>
      <c r="B6" s="2">
        <v>102</v>
      </c>
      <c r="C6" s="2" t="s">
        <v>14</v>
      </c>
      <c r="D6" s="2" t="s">
        <v>15</v>
      </c>
      <c r="E6" s="2" t="s">
        <v>16</v>
      </c>
      <c r="F6" s="3">
        <f>IF($H$3=1,G6,0)+IF($J$3=1,I6,0)+IF($L$3=1,K6,0)+IF($N$3=1,M6,0)</f>
        <v>135.48000000000002</v>
      </c>
      <c r="G6" s="3">
        <v>33.67</v>
      </c>
      <c r="H6" s="2">
        <v>1</v>
      </c>
      <c r="I6" s="3">
        <v>34.130000000000003</v>
      </c>
      <c r="J6" s="2">
        <v>2</v>
      </c>
      <c r="K6" s="3">
        <v>33.630000000000003</v>
      </c>
      <c r="L6" s="2">
        <v>1</v>
      </c>
      <c r="M6" s="3">
        <v>34.049999999999997</v>
      </c>
      <c r="N6" s="2">
        <v>2</v>
      </c>
    </row>
    <row r="7" spans="1:14" x14ac:dyDescent="0.3">
      <c r="A7" s="2">
        <f>RANK(F7,$F$4:$F$7,1)</f>
        <v>4</v>
      </c>
      <c r="B7" s="2">
        <v>108</v>
      </c>
      <c r="C7" s="2" t="s">
        <v>17</v>
      </c>
      <c r="D7" s="2" t="s">
        <v>18</v>
      </c>
      <c r="E7" s="2" t="s">
        <v>16</v>
      </c>
      <c r="F7" s="3">
        <f>IF($H$3=1,G7,0)+IF($J$3=1,I7,0)+IF($L$3=1,K7,0)+IF($N$3=1,M7,0)</f>
        <v>135.63999999999999</v>
      </c>
      <c r="G7" s="3">
        <v>33.99</v>
      </c>
      <c r="H7" s="2">
        <v>2</v>
      </c>
      <c r="I7" s="3">
        <v>33.729999999999997</v>
      </c>
      <c r="J7" s="2">
        <v>1</v>
      </c>
      <c r="K7" s="3">
        <v>34.11</v>
      </c>
      <c r="L7" s="2">
        <v>2</v>
      </c>
      <c r="M7" s="3">
        <v>33.81</v>
      </c>
      <c r="N7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F78F-E33F-4C57-962A-8B395C3C439F}">
  <dimension ref="A1:N13"/>
  <sheetViews>
    <sheetView workbookViewId="0">
      <selection sqref="A1:N1"/>
    </sheetView>
  </sheetViews>
  <sheetFormatPr baseColWidth="10" defaultRowHeight="14.4" x14ac:dyDescent="0.3"/>
  <cols>
    <col min="1" max="1" width="5.6640625" customWidth="1"/>
    <col min="2" max="2" width="4.6640625" customWidth="1"/>
    <col min="3" max="5" width="20.6640625" customWidth="1"/>
    <col min="6" max="6" width="8.6640625" customWidth="1"/>
    <col min="7" max="7" width="6.6640625" customWidth="1"/>
    <col min="8" max="8" width="2.6640625" customWidth="1"/>
    <col min="9" max="9" width="6.6640625" customWidth="1"/>
    <col min="10" max="10" width="2.6640625" customWidth="1"/>
    <col min="11" max="11" width="6.6640625" customWidth="1"/>
    <col min="12" max="12" width="2.6640625" customWidth="1"/>
    <col min="13" max="13" width="6.6640625" customWidth="1"/>
    <col min="14" max="14" width="2.6640625" customWidth="1"/>
  </cols>
  <sheetData>
    <row r="1" spans="1:14" ht="79.95" customHeight="1" x14ac:dyDescent="0.7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RANK(F4,$F$4:$F$13,1)</f>
        <v>1</v>
      </c>
      <c r="B4" s="2">
        <v>105</v>
      </c>
      <c r="C4" s="2" t="s">
        <v>19</v>
      </c>
      <c r="D4" s="2" t="s">
        <v>20</v>
      </c>
      <c r="E4" s="2" t="s">
        <v>21</v>
      </c>
      <c r="F4" s="3">
        <f>IF($H$3=1,G4,0)+IF($J$3=1,I4,0)+IF($L$3=1,K4,0)+IF($N$3=1,M4,0)</f>
        <v>133.42000000000002</v>
      </c>
      <c r="G4" s="3">
        <v>32.99</v>
      </c>
      <c r="H4" s="2">
        <v>1</v>
      </c>
      <c r="I4" s="3">
        <v>33.56</v>
      </c>
      <c r="J4" s="2">
        <v>2</v>
      </c>
      <c r="K4" s="3">
        <v>33.26</v>
      </c>
      <c r="L4" s="2">
        <v>1</v>
      </c>
      <c r="M4" s="3">
        <v>33.61</v>
      </c>
      <c r="N4" s="2">
        <v>2</v>
      </c>
    </row>
    <row r="5" spans="1:14" x14ac:dyDescent="0.3">
      <c r="A5" s="2">
        <f>RANK(F5,$F$4:$F$13,1)</f>
        <v>2</v>
      </c>
      <c r="B5" s="2">
        <v>104</v>
      </c>
      <c r="C5" s="2" t="s">
        <v>22</v>
      </c>
      <c r="D5" s="2" t="s">
        <v>12</v>
      </c>
      <c r="E5" s="2" t="s">
        <v>23</v>
      </c>
      <c r="F5" s="3">
        <f>IF($H$3=1,G5,0)+IF($J$3=1,I5,0)+IF($L$3=1,K5,0)+IF($N$3=1,M5,0)</f>
        <v>133.53</v>
      </c>
      <c r="G5" s="3">
        <v>33.4</v>
      </c>
      <c r="H5" s="2">
        <v>2</v>
      </c>
      <c r="I5" s="3">
        <v>33.18</v>
      </c>
      <c r="J5" s="2">
        <v>1</v>
      </c>
      <c r="K5" s="3">
        <v>33.68</v>
      </c>
      <c r="L5" s="2">
        <v>2</v>
      </c>
      <c r="M5" s="3">
        <v>33.270000000000003</v>
      </c>
      <c r="N5" s="2">
        <v>1</v>
      </c>
    </row>
    <row r="6" spans="1:14" x14ac:dyDescent="0.3">
      <c r="A6" s="2">
        <f>RANK(F6,$F$4:$F$13,1)</f>
        <v>3</v>
      </c>
      <c r="B6" s="2">
        <v>108</v>
      </c>
      <c r="C6" s="2" t="s">
        <v>17</v>
      </c>
      <c r="D6" s="2" t="s">
        <v>18</v>
      </c>
      <c r="E6" s="2" t="s">
        <v>16</v>
      </c>
      <c r="F6" s="3">
        <f>IF($H$3=1,G6,0)+IF($J$3=1,I6,0)+IF($L$3=1,K6,0)+IF($N$3=1,M6,0)</f>
        <v>133.87</v>
      </c>
      <c r="G6" s="3">
        <v>33.090000000000003</v>
      </c>
      <c r="H6" s="2">
        <v>1</v>
      </c>
      <c r="I6" s="3">
        <v>33.630000000000003</v>
      </c>
      <c r="J6" s="2">
        <v>2</v>
      </c>
      <c r="K6" s="3">
        <v>33.39</v>
      </c>
      <c r="L6" s="2">
        <v>1</v>
      </c>
      <c r="M6" s="3">
        <v>33.76</v>
      </c>
      <c r="N6" s="2">
        <v>2</v>
      </c>
    </row>
    <row r="7" spans="1:14" x14ac:dyDescent="0.3">
      <c r="A7" s="2">
        <f>RANK(F7,$F$4:$F$13,1)</f>
        <v>4</v>
      </c>
      <c r="B7" s="2">
        <v>102</v>
      </c>
      <c r="C7" s="2" t="s">
        <v>14</v>
      </c>
      <c r="D7" s="2" t="s">
        <v>15</v>
      </c>
      <c r="E7" s="2" t="s">
        <v>16</v>
      </c>
      <c r="F7" s="3">
        <f>IF($H$3=1,G7,0)+IF($J$3=1,I7,0)+IF($L$3=1,K7,0)+IF($N$3=1,M7,0)</f>
        <v>134.5</v>
      </c>
      <c r="G7" s="3">
        <v>33.659999999999997</v>
      </c>
      <c r="H7" s="2">
        <v>2</v>
      </c>
      <c r="I7" s="3">
        <v>33.42</v>
      </c>
      <c r="J7" s="2">
        <v>1</v>
      </c>
      <c r="K7" s="3">
        <v>33.89</v>
      </c>
      <c r="L7" s="2">
        <v>2</v>
      </c>
      <c r="M7" s="3">
        <v>33.53</v>
      </c>
      <c r="N7" s="2">
        <v>1</v>
      </c>
    </row>
    <row r="8" spans="1:14" x14ac:dyDescent="0.3">
      <c r="A8" s="2">
        <f>RANK(F8,$F$4:$F$13,1)</f>
        <v>5</v>
      </c>
      <c r="B8" s="2">
        <v>101</v>
      </c>
      <c r="C8" s="2" t="s">
        <v>27</v>
      </c>
      <c r="D8" s="2" t="s">
        <v>28</v>
      </c>
      <c r="E8" s="2" t="s">
        <v>29</v>
      </c>
      <c r="F8" s="3">
        <f>IF($H$3=1,G8,0)+IF($J$3=1,I8,0)+IF($L$3=1,K8,0)+IF($N$3=1,M8,0)</f>
        <v>134.51</v>
      </c>
      <c r="G8" s="3">
        <v>33.46</v>
      </c>
      <c r="H8" s="2">
        <v>1</v>
      </c>
      <c r="I8" s="3">
        <v>33.68</v>
      </c>
      <c r="J8" s="2">
        <v>2</v>
      </c>
      <c r="K8" s="3">
        <v>33.450000000000003</v>
      </c>
      <c r="L8" s="2">
        <v>1</v>
      </c>
      <c r="M8" s="3">
        <v>33.92</v>
      </c>
      <c r="N8" s="2">
        <v>2</v>
      </c>
    </row>
    <row r="9" spans="1:14" x14ac:dyDescent="0.3">
      <c r="A9" s="2">
        <f>RANK(F9,$F$4:$F$13,1)</f>
        <v>6</v>
      </c>
      <c r="B9" s="2">
        <v>106</v>
      </c>
      <c r="C9" s="2" t="s">
        <v>40</v>
      </c>
      <c r="D9" s="2" t="s">
        <v>41</v>
      </c>
      <c r="E9" s="2" t="s">
        <v>32</v>
      </c>
      <c r="F9" s="3">
        <f>IF($H$3=1,G9,0)+IF($J$3=1,I9,0)+IF($L$3=1,K9,0)+IF($N$3=1,M9,0)</f>
        <v>134.75</v>
      </c>
      <c r="G9" s="3">
        <v>33.700000000000003</v>
      </c>
      <c r="H9" s="2">
        <v>2</v>
      </c>
      <c r="I9" s="3">
        <v>33.520000000000003</v>
      </c>
      <c r="J9" s="2">
        <v>1</v>
      </c>
      <c r="K9" s="3">
        <v>33.94</v>
      </c>
      <c r="L9" s="2">
        <v>2</v>
      </c>
      <c r="M9" s="3">
        <v>33.590000000000003</v>
      </c>
      <c r="N9" s="2">
        <v>1</v>
      </c>
    </row>
    <row r="10" spans="1:14" x14ac:dyDescent="0.3">
      <c r="A10" s="2">
        <f>RANK(F10,$F$4:$F$13,1)</f>
        <v>7</v>
      </c>
      <c r="B10" s="2">
        <v>110</v>
      </c>
      <c r="C10" s="2" t="s">
        <v>11</v>
      </c>
      <c r="D10" s="2" t="s">
        <v>12</v>
      </c>
      <c r="E10" s="2" t="s">
        <v>13</v>
      </c>
      <c r="F10" s="3">
        <f>IF($H$3=1,G10,0)+IF($J$3=1,I10,0)+IF($L$3=1,K10,0)+IF($N$3=1,M10,0)</f>
        <v>135.19999999999999</v>
      </c>
      <c r="G10" s="3">
        <v>33.74</v>
      </c>
      <c r="H10" s="2">
        <v>2</v>
      </c>
      <c r="I10" s="3">
        <v>33.619999999999997</v>
      </c>
      <c r="J10" s="2">
        <v>1</v>
      </c>
      <c r="K10" s="3">
        <v>34.049999999999997</v>
      </c>
      <c r="L10" s="2">
        <v>2</v>
      </c>
      <c r="M10" s="3">
        <v>33.79</v>
      </c>
      <c r="N10" s="2">
        <v>1</v>
      </c>
    </row>
    <row r="11" spans="1:14" x14ac:dyDescent="0.3">
      <c r="A11" s="2">
        <f>RANK(F11,$F$4:$F$13,1)</f>
        <v>8</v>
      </c>
      <c r="B11" s="2">
        <v>111</v>
      </c>
      <c r="C11" s="2" t="s">
        <v>35</v>
      </c>
      <c r="D11" s="2" t="s">
        <v>36</v>
      </c>
      <c r="E11" s="2" t="s">
        <v>37</v>
      </c>
      <c r="F11" s="3">
        <f>IF($H$3=1,G11,0)+IF($J$3=1,I11,0)+IF($L$3=1,K11,0)+IF($N$3=1,M11,0)</f>
        <v>135.34</v>
      </c>
      <c r="G11" s="3">
        <v>33.53</v>
      </c>
      <c r="H11" s="2">
        <v>1</v>
      </c>
      <c r="I11" s="3">
        <v>33.85</v>
      </c>
      <c r="J11" s="2">
        <v>2</v>
      </c>
      <c r="K11" s="3">
        <v>33.83</v>
      </c>
      <c r="L11" s="2">
        <v>1</v>
      </c>
      <c r="M11" s="3">
        <v>34.130000000000003</v>
      </c>
      <c r="N11" s="2">
        <v>2</v>
      </c>
    </row>
    <row r="12" spans="1:14" x14ac:dyDescent="0.3">
      <c r="A12" s="2">
        <f>RANK(F12,$F$4:$F$13,1)</f>
        <v>9</v>
      </c>
      <c r="B12" s="2">
        <v>103</v>
      </c>
      <c r="C12" s="2" t="s">
        <v>30</v>
      </c>
      <c r="D12" s="2" t="s">
        <v>31</v>
      </c>
      <c r="E12" s="2" t="s">
        <v>32</v>
      </c>
      <c r="F12" s="3">
        <f>IF($H$3=1,G12,0)+IF($J$3=1,I12,0)+IF($L$3=1,K12,0)+IF($N$3=1,M12,0)</f>
        <v>136.91</v>
      </c>
      <c r="G12" s="3">
        <v>33.71</v>
      </c>
      <c r="H12" s="2">
        <v>1</v>
      </c>
      <c r="I12" s="3">
        <v>34.5</v>
      </c>
      <c r="J12" s="2">
        <v>2</v>
      </c>
      <c r="K12" s="3">
        <v>34.22</v>
      </c>
      <c r="L12" s="2">
        <v>1</v>
      </c>
      <c r="M12" s="3">
        <v>34.479999999999997</v>
      </c>
      <c r="N12" s="2">
        <v>2</v>
      </c>
    </row>
    <row r="13" spans="1:14" x14ac:dyDescent="0.3">
      <c r="A13" s="2">
        <f>RANK(F13,$F$4:$F$13,1)</f>
        <v>10</v>
      </c>
      <c r="B13" s="2">
        <v>112</v>
      </c>
      <c r="C13" s="2" t="s">
        <v>38</v>
      </c>
      <c r="D13" s="2" t="s">
        <v>39</v>
      </c>
      <c r="E13" s="2" t="s">
        <v>32</v>
      </c>
      <c r="F13" s="3">
        <f>IF($H$3=1,G13,0)+IF($J$3=1,I13,0)+IF($L$3=1,K13,0)+IF($N$3=1,M13,0)</f>
        <v>137.21999999999997</v>
      </c>
      <c r="G13" s="3">
        <v>34.25</v>
      </c>
      <c r="H13" s="2">
        <v>2</v>
      </c>
      <c r="I13" s="3">
        <v>34.01</v>
      </c>
      <c r="J13" s="2">
        <v>1</v>
      </c>
      <c r="K13" s="3">
        <v>34.659999999999997</v>
      </c>
      <c r="L13" s="2">
        <v>2</v>
      </c>
      <c r="M13" s="3">
        <v>34.299999999999997</v>
      </c>
      <c r="N13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81B0-441B-4096-B1A3-399E5AEAC239}">
  <dimension ref="A1:P8"/>
  <sheetViews>
    <sheetView workbookViewId="0">
      <selection activeCell="A2" sqref="A2:P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>RANK(F4,$F$4:$F$8,1)</f>
        <v>1</v>
      </c>
      <c r="B4" s="2">
        <v>204</v>
      </c>
      <c r="C4" s="2" t="s">
        <v>43</v>
      </c>
      <c r="D4" s="2" t="s">
        <v>44</v>
      </c>
      <c r="E4" s="2" t="s">
        <v>29</v>
      </c>
      <c r="F4" s="3">
        <f>IF($H$3=1,G4,0)+IF($J$3=1,I4,0)+IF($L$3=1,K4,0)+IF($N$3=1,M4,0)+IF($P$3=1,O4,0)</f>
        <v>134.5</v>
      </c>
      <c r="G4" s="3">
        <v>33.69</v>
      </c>
      <c r="H4" s="2">
        <v>2</v>
      </c>
      <c r="I4" s="3">
        <v>33.380000000000003</v>
      </c>
      <c r="J4" s="2">
        <v>1</v>
      </c>
      <c r="K4" s="3">
        <v>33.78</v>
      </c>
      <c r="L4" s="2">
        <v>2</v>
      </c>
      <c r="M4" s="3">
        <v>33.409999999999997</v>
      </c>
      <c r="N4" s="2">
        <v>1</v>
      </c>
      <c r="O4" s="3">
        <v>33.93</v>
      </c>
      <c r="P4" s="2">
        <v>2</v>
      </c>
    </row>
    <row r="5" spans="1:16" x14ac:dyDescent="0.3">
      <c r="A5" s="2">
        <f>RANK(F5,$F$4:$F$8,1)</f>
        <v>2</v>
      </c>
      <c r="B5" s="2">
        <v>203</v>
      </c>
      <c r="C5" s="2" t="s">
        <v>45</v>
      </c>
      <c r="D5" s="2" t="s">
        <v>18</v>
      </c>
      <c r="E5" s="2" t="s">
        <v>16</v>
      </c>
      <c r="F5" s="3">
        <f>IF($H$3=1,G5,0)+IF($J$3=1,I5,0)+IF($L$3=1,K5,0)+IF($N$3=1,M5,0)+IF($P$3=1,O5,0)</f>
        <v>135.57</v>
      </c>
      <c r="G5" s="3">
        <v>33.46</v>
      </c>
      <c r="H5" s="2">
        <v>1</v>
      </c>
      <c r="I5" s="3">
        <v>33.979999999999997</v>
      </c>
      <c r="J5" s="2">
        <v>2</v>
      </c>
      <c r="K5" s="3">
        <v>33.68</v>
      </c>
      <c r="L5" s="2">
        <v>1</v>
      </c>
      <c r="M5" s="3">
        <v>34.11</v>
      </c>
      <c r="N5" s="2">
        <v>2</v>
      </c>
      <c r="O5" s="3">
        <v>33.799999999999997</v>
      </c>
      <c r="P5" s="2">
        <v>1</v>
      </c>
    </row>
    <row r="6" spans="1:16" x14ac:dyDescent="0.3">
      <c r="A6" s="2">
        <f>RANK(F6,$F$4:$F$8,1)</f>
        <v>3</v>
      </c>
      <c r="B6" s="2">
        <v>205</v>
      </c>
      <c r="C6" s="2" t="s">
        <v>19</v>
      </c>
      <c r="D6" s="2" t="s">
        <v>46</v>
      </c>
      <c r="E6" s="2" t="s">
        <v>21</v>
      </c>
      <c r="F6" s="3">
        <f>IF($H$3=1,G6,0)+IF($J$3=1,I6,0)+IF($L$3=1,K6,0)+IF($N$3=1,M6,0)+IF($P$3=1,O6,0)</f>
        <v>136.08000000000001</v>
      </c>
      <c r="G6" s="3">
        <v>33.54</v>
      </c>
      <c r="H6" s="2">
        <v>1</v>
      </c>
      <c r="I6" s="3">
        <v>34.630000000000003</v>
      </c>
      <c r="J6" s="2">
        <v>2</v>
      </c>
      <c r="K6" s="3">
        <v>33.64</v>
      </c>
      <c r="L6" s="2">
        <v>1</v>
      </c>
      <c r="M6" s="3">
        <v>34.08</v>
      </c>
      <c r="N6" s="2">
        <v>2</v>
      </c>
      <c r="O6" s="3">
        <v>33.729999999999997</v>
      </c>
      <c r="P6" s="2">
        <v>1</v>
      </c>
    </row>
    <row r="7" spans="1:16" x14ac:dyDescent="0.3">
      <c r="A7" s="2">
        <f>RANK(F7,$F$4:$F$8,1)</f>
        <v>4</v>
      </c>
      <c r="B7" s="2">
        <v>201</v>
      </c>
      <c r="C7" s="2" t="s">
        <v>47</v>
      </c>
      <c r="D7" s="2" t="s">
        <v>48</v>
      </c>
      <c r="E7" s="2" t="s">
        <v>13</v>
      </c>
      <c r="F7" s="3">
        <f>IF($H$3=1,G7,0)+IF($J$3=1,I7,0)+IF($L$3=1,K7,0)+IF($N$3=1,M7,0)+IF($P$3=1,O7,0)</f>
        <v>136.29</v>
      </c>
      <c r="G7" s="3">
        <v>33.74</v>
      </c>
      <c r="H7" s="2">
        <v>1</v>
      </c>
      <c r="I7" s="3">
        <v>34.1</v>
      </c>
      <c r="J7" s="2">
        <v>2</v>
      </c>
      <c r="K7" s="3">
        <v>33.81</v>
      </c>
      <c r="L7" s="2">
        <v>1</v>
      </c>
      <c r="M7" s="3">
        <v>34.380000000000003</v>
      </c>
      <c r="N7" s="2">
        <v>2</v>
      </c>
      <c r="O7" s="3">
        <v>34</v>
      </c>
      <c r="P7" s="2">
        <v>1</v>
      </c>
    </row>
    <row r="8" spans="1:16" x14ac:dyDescent="0.3">
      <c r="A8" s="2">
        <f>RANK(F8,$F$4:$F$8,1)</f>
        <v>5</v>
      </c>
      <c r="B8" s="2">
        <v>202</v>
      </c>
      <c r="C8" s="2" t="s">
        <v>49</v>
      </c>
      <c r="D8" s="2" t="s">
        <v>50</v>
      </c>
      <c r="E8" s="2" t="s">
        <v>13</v>
      </c>
      <c r="F8" s="3">
        <f>IF($H$3=1,G8,0)+IF($J$3=1,I8,0)+IF($L$3=1,K8,0)+IF($N$3=1,M8,0)+IF($P$3=1,O8,0)</f>
        <v>136.63999999999999</v>
      </c>
      <c r="G8" s="3">
        <v>34.33</v>
      </c>
      <c r="H8" s="2">
        <v>2</v>
      </c>
      <c r="I8" s="3">
        <v>33.85</v>
      </c>
      <c r="J8" s="2">
        <v>1</v>
      </c>
      <c r="K8" s="3">
        <v>34.31</v>
      </c>
      <c r="L8" s="2">
        <v>2</v>
      </c>
      <c r="M8" s="3">
        <v>34.04</v>
      </c>
      <c r="N8" s="2">
        <v>1</v>
      </c>
      <c r="O8" s="3">
        <v>34.44</v>
      </c>
      <c r="P8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1E35B-115C-4B84-ACD5-003368A06AAA}">
  <dimension ref="A1:N7"/>
  <sheetViews>
    <sheetView workbookViewId="0">
      <selection activeCell="A2" sqref="A2:N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RANK(F4,$F$4:$F$7,1)</f>
        <v>1</v>
      </c>
      <c r="B4" s="2">
        <v>204</v>
      </c>
      <c r="C4" s="2" t="s">
        <v>43</v>
      </c>
      <c r="D4" s="2" t="s">
        <v>44</v>
      </c>
      <c r="E4" s="2" t="s">
        <v>29</v>
      </c>
      <c r="F4" s="3">
        <f>IF($H$3=1,G4,0)+IF($J$3=1,I4,0)+IF($L$3=1,K4,0)+IF($N$3=1,M4,0)</f>
        <v>134.85</v>
      </c>
      <c r="G4" s="3">
        <v>34.04</v>
      </c>
      <c r="H4" s="2">
        <v>2</v>
      </c>
      <c r="I4" s="3">
        <v>33.51</v>
      </c>
      <c r="J4" s="2">
        <v>1</v>
      </c>
      <c r="K4" s="3">
        <v>33.92</v>
      </c>
      <c r="L4" s="2">
        <v>2</v>
      </c>
      <c r="M4" s="3">
        <v>33.380000000000003</v>
      </c>
      <c r="N4" s="2">
        <v>1</v>
      </c>
    </row>
    <row r="5" spans="1:14" x14ac:dyDescent="0.3">
      <c r="A5" s="2">
        <f>RANK(F5,$F$4:$F$7,1)</f>
        <v>2</v>
      </c>
      <c r="B5" s="2">
        <v>203</v>
      </c>
      <c r="C5" s="2" t="s">
        <v>45</v>
      </c>
      <c r="D5" s="2" t="s">
        <v>18</v>
      </c>
      <c r="E5" s="2" t="s">
        <v>16</v>
      </c>
      <c r="F5" s="3">
        <f>IF($H$3=1,G5,0)+IF($J$3=1,I5,0)+IF($L$3=1,K5,0)+IF($N$3=1,M5,0)</f>
        <v>136.03</v>
      </c>
      <c r="G5" s="3">
        <v>33.96</v>
      </c>
      <c r="H5" s="2">
        <v>1</v>
      </c>
      <c r="I5" s="3">
        <v>34.24</v>
      </c>
      <c r="J5" s="2">
        <v>2</v>
      </c>
      <c r="K5" s="3">
        <v>33.700000000000003</v>
      </c>
      <c r="L5" s="2">
        <v>1</v>
      </c>
      <c r="M5" s="3">
        <v>34.130000000000003</v>
      </c>
      <c r="N5" s="2">
        <v>2</v>
      </c>
    </row>
    <row r="6" spans="1:14" x14ac:dyDescent="0.3">
      <c r="A6" s="2">
        <f>RANK(F6,$F$4:$F$7,1)</f>
        <v>3</v>
      </c>
      <c r="B6" s="2">
        <v>205</v>
      </c>
      <c r="C6" s="2" t="s">
        <v>19</v>
      </c>
      <c r="D6" s="2" t="s">
        <v>46</v>
      </c>
      <c r="E6" s="2" t="s">
        <v>21</v>
      </c>
      <c r="F6" s="3">
        <f>IF($H$3=1,G6,0)+IF($J$3=1,I6,0)+IF($L$3=1,K6,0)+IF($N$3=1,M6,0)</f>
        <v>136.04999999999998</v>
      </c>
      <c r="G6" s="3">
        <v>34.29</v>
      </c>
      <c r="H6" s="2">
        <v>2</v>
      </c>
      <c r="I6" s="3">
        <v>33.799999999999997</v>
      </c>
      <c r="J6" s="2">
        <v>1</v>
      </c>
      <c r="K6" s="3">
        <v>34.229999999999997</v>
      </c>
      <c r="L6" s="2">
        <v>2</v>
      </c>
      <c r="M6" s="3">
        <v>33.729999999999997</v>
      </c>
      <c r="N6" s="2">
        <v>1</v>
      </c>
    </row>
    <row r="7" spans="1:14" x14ac:dyDescent="0.3">
      <c r="A7" s="2">
        <f>RANK(F7,$F$4:$F$7,1)</f>
        <v>4</v>
      </c>
      <c r="B7" s="2">
        <v>201</v>
      </c>
      <c r="C7" s="2" t="s">
        <v>47</v>
      </c>
      <c r="D7" s="2" t="s">
        <v>48</v>
      </c>
      <c r="E7" s="2" t="s">
        <v>13</v>
      </c>
      <c r="F7" s="3">
        <f>IF($H$3=1,G7,0)+IF($J$3=1,I7,0)+IF($L$3=1,K7,0)+IF($N$3=1,M7,0)</f>
        <v>137.22</v>
      </c>
      <c r="G7" s="3">
        <v>34.299999999999997</v>
      </c>
      <c r="H7" s="2">
        <v>1</v>
      </c>
      <c r="I7" s="3">
        <v>34.42</v>
      </c>
      <c r="J7" s="2">
        <v>2</v>
      </c>
      <c r="K7" s="3">
        <v>34.06</v>
      </c>
      <c r="L7" s="2">
        <v>1</v>
      </c>
      <c r="M7" s="3">
        <v>34.44</v>
      </c>
      <c r="N7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7B96-855D-437E-B89B-87F8888FDEA7}">
  <dimension ref="A1:N8"/>
  <sheetViews>
    <sheetView workbookViewId="0">
      <selection sqref="A1:N1"/>
    </sheetView>
  </sheetViews>
  <sheetFormatPr baseColWidth="10" defaultRowHeight="14.4" x14ac:dyDescent="0.3"/>
  <cols>
    <col min="1" max="1" width="5.6640625" customWidth="1"/>
    <col min="2" max="2" width="4.6640625" customWidth="1"/>
    <col min="3" max="5" width="20.6640625" customWidth="1"/>
    <col min="6" max="6" width="8.6640625" customWidth="1"/>
    <col min="7" max="7" width="6.6640625" customWidth="1"/>
    <col min="8" max="8" width="2.6640625" customWidth="1"/>
    <col min="9" max="9" width="6.6640625" customWidth="1"/>
    <col min="10" max="10" width="2.6640625" customWidth="1"/>
    <col min="11" max="11" width="6.6640625" customWidth="1"/>
    <col min="12" max="12" width="2.6640625" customWidth="1"/>
    <col min="13" max="13" width="6.6640625" customWidth="1"/>
    <col min="14" max="14" width="2.6640625" customWidth="1"/>
  </cols>
  <sheetData>
    <row r="1" spans="1:14" ht="79.95" customHeight="1" x14ac:dyDescent="0.7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RANK(F4,$F$4:$F$8,1)</f>
        <v>1</v>
      </c>
      <c r="B4" s="2">
        <v>203</v>
      </c>
      <c r="C4" s="2" t="s">
        <v>45</v>
      </c>
      <c r="D4" s="2" t="s">
        <v>18</v>
      </c>
      <c r="E4" s="2" t="s">
        <v>16</v>
      </c>
      <c r="F4" s="3">
        <f>IF($H$3=1,G4,0)+IF($J$3=1,I4,0)+IF($L$3=1,K4,0)+IF($N$3=1,M4,0)</f>
        <v>134.72</v>
      </c>
      <c r="G4" s="3">
        <v>33.32</v>
      </c>
      <c r="H4" s="2">
        <v>1</v>
      </c>
      <c r="I4" s="3">
        <v>33.83</v>
      </c>
      <c r="J4" s="2">
        <v>2</v>
      </c>
      <c r="K4" s="3">
        <v>33.590000000000003</v>
      </c>
      <c r="L4" s="2">
        <v>1</v>
      </c>
      <c r="M4" s="3">
        <v>33.979999999999997</v>
      </c>
      <c r="N4" s="2">
        <v>2</v>
      </c>
    </row>
    <row r="5" spans="1:14" x14ac:dyDescent="0.3">
      <c r="A5" s="2">
        <f>RANK(F5,$F$4:$F$8,1)</f>
        <v>2</v>
      </c>
      <c r="B5" s="2">
        <v>204</v>
      </c>
      <c r="C5" s="2" t="s">
        <v>43</v>
      </c>
      <c r="D5" s="2" t="s">
        <v>44</v>
      </c>
      <c r="E5" s="2" t="s">
        <v>29</v>
      </c>
      <c r="F5" s="3">
        <f>IF($H$3=1,G5,0)+IF($J$3=1,I5,0)+IF($L$3=1,K5,0)+IF($N$3=1,M5,0)</f>
        <v>135.17000000000002</v>
      </c>
      <c r="G5" s="3">
        <v>33.89</v>
      </c>
      <c r="H5" s="2">
        <v>2</v>
      </c>
      <c r="I5" s="3">
        <v>33.479999999999997</v>
      </c>
      <c r="J5" s="2">
        <v>1</v>
      </c>
      <c r="K5" s="3">
        <v>34.17</v>
      </c>
      <c r="L5" s="2">
        <v>2</v>
      </c>
      <c r="M5" s="3">
        <v>33.630000000000003</v>
      </c>
      <c r="N5" s="2">
        <v>1</v>
      </c>
    </row>
    <row r="6" spans="1:14" x14ac:dyDescent="0.3">
      <c r="A6" s="2">
        <f>RANK(F6,$F$4:$F$8,1)</f>
        <v>3</v>
      </c>
      <c r="B6" s="2">
        <v>201</v>
      </c>
      <c r="C6" s="2" t="s">
        <v>47</v>
      </c>
      <c r="D6" s="2" t="s">
        <v>48</v>
      </c>
      <c r="E6" s="2" t="s">
        <v>13</v>
      </c>
      <c r="F6" s="3">
        <f>IF($H$3=1,G6,0)+IF($J$3=1,I6,0)+IF($L$3=1,K6,0)+IF($N$3=1,M6,0)</f>
        <v>135.29000000000002</v>
      </c>
      <c r="G6" s="3">
        <v>33.51</v>
      </c>
      <c r="H6" s="2">
        <v>1</v>
      </c>
      <c r="I6" s="3">
        <v>33.93</v>
      </c>
      <c r="J6" s="2">
        <v>2</v>
      </c>
      <c r="K6" s="3">
        <v>33.71</v>
      </c>
      <c r="L6" s="2">
        <v>1</v>
      </c>
      <c r="M6" s="3">
        <v>34.14</v>
      </c>
      <c r="N6" s="2">
        <v>2</v>
      </c>
    </row>
    <row r="7" spans="1:14" x14ac:dyDescent="0.3">
      <c r="A7" s="2">
        <f>RANK(F7,$F$4:$F$8,1)</f>
        <v>4</v>
      </c>
      <c r="B7" s="2">
        <v>202</v>
      </c>
      <c r="C7" s="2" t="s">
        <v>49</v>
      </c>
      <c r="D7" s="2" t="s">
        <v>50</v>
      </c>
      <c r="E7" s="2" t="s">
        <v>13</v>
      </c>
      <c r="F7" s="3">
        <f>IF($H$3=1,G7,0)+IF($J$3=1,I7,0)+IF($L$3=1,K7,0)+IF($N$3=1,M7,0)</f>
        <v>135.54</v>
      </c>
      <c r="G7" s="3">
        <v>34.130000000000003</v>
      </c>
      <c r="H7" s="2">
        <v>2</v>
      </c>
      <c r="I7" s="3">
        <v>33.54</v>
      </c>
      <c r="J7" s="2">
        <v>1</v>
      </c>
      <c r="K7" s="3">
        <v>34.14</v>
      </c>
      <c r="L7" s="2">
        <v>2</v>
      </c>
      <c r="M7" s="3">
        <v>33.729999999999997</v>
      </c>
      <c r="N7" s="2">
        <v>1</v>
      </c>
    </row>
    <row r="8" spans="1:14" x14ac:dyDescent="0.3">
      <c r="A8" s="2">
        <f>RANK(F8,$F$4:$F$8,1)</f>
        <v>5</v>
      </c>
      <c r="B8" s="2">
        <v>205</v>
      </c>
      <c r="C8" s="2" t="s">
        <v>19</v>
      </c>
      <c r="D8" s="2" t="s">
        <v>46</v>
      </c>
      <c r="E8" s="2" t="s">
        <v>21</v>
      </c>
      <c r="F8" s="3">
        <f>IF($H$3=1,G8,0)+IF($J$3=1,I8,0)+IF($L$3=1,K8,0)+IF($N$3=1,M8,0)</f>
        <v>135.55000000000001</v>
      </c>
      <c r="G8" s="3">
        <v>33.74</v>
      </c>
      <c r="H8" s="2">
        <v>1</v>
      </c>
      <c r="I8" s="3">
        <v>33.9</v>
      </c>
      <c r="J8" s="2">
        <v>2</v>
      </c>
      <c r="K8" s="3">
        <v>33.83</v>
      </c>
      <c r="L8" s="2">
        <v>1</v>
      </c>
      <c r="M8" s="3">
        <v>34.08</v>
      </c>
      <c r="N8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50A16-1C97-4518-8694-7C20D81A300B}">
  <dimension ref="A1:P18"/>
  <sheetViews>
    <sheetView workbookViewId="0">
      <selection activeCell="A2" sqref="A2:P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  <col min="15" max="15" width="6.77734375" customWidth="1"/>
    <col min="16" max="16" width="2.77734375" customWidth="1"/>
  </cols>
  <sheetData>
    <row r="1" spans="1:16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6" x14ac:dyDescent="0.6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0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  <c r="O3" s="1" t="s">
        <v>10</v>
      </c>
      <c r="P3" s="1">
        <v>1</v>
      </c>
    </row>
    <row r="4" spans="1:16" x14ac:dyDescent="0.3">
      <c r="A4" s="2">
        <f t="shared" ref="A4:A18" si="0">RANK(F4,$F$4:$F$18,1)</f>
        <v>1</v>
      </c>
      <c r="B4" s="2">
        <v>309</v>
      </c>
      <c r="C4" s="2" t="s">
        <v>52</v>
      </c>
      <c r="D4" s="2" t="s">
        <v>53</v>
      </c>
      <c r="E4" s="2" t="s">
        <v>13</v>
      </c>
      <c r="F4" s="3">
        <f t="shared" ref="F4:F18" si="1">IF($H$3=1,G4,0)+IF($J$3=1,I4,0)+IF($L$3=1,K4,0)+IF($N$3=1,M4,0)+IF($P$3=1,O4,0)</f>
        <v>137.75</v>
      </c>
      <c r="G4" s="3">
        <v>35.090000000000003</v>
      </c>
      <c r="H4" s="2">
        <v>2</v>
      </c>
      <c r="I4" s="3">
        <v>34.43</v>
      </c>
      <c r="J4" s="2">
        <v>1</v>
      </c>
      <c r="K4" s="3">
        <v>34.44</v>
      </c>
      <c r="L4" s="2">
        <v>2</v>
      </c>
      <c r="M4" s="3">
        <v>34.200000000000003</v>
      </c>
      <c r="N4" s="2">
        <v>1</v>
      </c>
      <c r="O4" s="3">
        <v>34.68</v>
      </c>
      <c r="P4" s="2">
        <v>2</v>
      </c>
    </row>
    <row r="5" spans="1:16" x14ac:dyDescent="0.3">
      <c r="A5" s="2">
        <f t="shared" si="0"/>
        <v>2</v>
      </c>
      <c r="B5" s="2">
        <v>320</v>
      </c>
      <c r="C5" s="2" t="s">
        <v>54</v>
      </c>
      <c r="D5" s="2" t="s">
        <v>55</v>
      </c>
      <c r="E5" s="2" t="s">
        <v>56</v>
      </c>
      <c r="F5" s="3">
        <f t="shared" si="1"/>
        <v>137.88999999999999</v>
      </c>
      <c r="G5" s="3">
        <v>34.1</v>
      </c>
      <c r="H5" s="2">
        <v>1</v>
      </c>
      <c r="I5" s="3">
        <v>34.74</v>
      </c>
      <c r="J5" s="2">
        <v>2</v>
      </c>
      <c r="K5" s="3">
        <v>33.83</v>
      </c>
      <c r="L5" s="2">
        <v>1</v>
      </c>
      <c r="M5" s="3">
        <v>34.86</v>
      </c>
      <c r="N5" s="2">
        <v>2</v>
      </c>
      <c r="O5" s="3">
        <v>34.46</v>
      </c>
      <c r="P5" s="2">
        <v>1</v>
      </c>
    </row>
    <row r="6" spans="1:16" x14ac:dyDescent="0.3">
      <c r="A6" s="2">
        <f t="shared" si="0"/>
        <v>3</v>
      </c>
      <c r="B6" s="2">
        <v>315</v>
      </c>
      <c r="C6" s="2" t="s">
        <v>57</v>
      </c>
      <c r="D6" s="2" t="s">
        <v>58</v>
      </c>
      <c r="E6" s="2" t="s">
        <v>13</v>
      </c>
      <c r="F6" s="3">
        <f t="shared" si="1"/>
        <v>137.94999999999999</v>
      </c>
      <c r="G6" s="3">
        <v>34.85</v>
      </c>
      <c r="H6" s="2">
        <v>2</v>
      </c>
      <c r="I6" s="3">
        <v>34.32</v>
      </c>
      <c r="J6" s="2">
        <v>1</v>
      </c>
      <c r="K6" s="3">
        <v>34.6</v>
      </c>
      <c r="L6" s="2">
        <v>2</v>
      </c>
      <c r="M6" s="3">
        <v>34.15</v>
      </c>
      <c r="N6" s="2">
        <v>1</v>
      </c>
      <c r="O6" s="3">
        <v>34.880000000000003</v>
      </c>
      <c r="P6" s="2">
        <v>2</v>
      </c>
    </row>
    <row r="7" spans="1:16" x14ac:dyDescent="0.3">
      <c r="A7" s="2">
        <f t="shared" si="0"/>
        <v>4</v>
      </c>
      <c r="B7" s="2">
        <v>305</v>
      </c>
      <c r="C7" s="2" t="s">
        <v>59</v>
      </c>
      <c r="D7" s="2" t="s">
        <v>60</v>
      </c>
      <c r="E7" s="2" t="s">
        <v>16</v>
      </c>
      <c r="F7" s="3">
        <f t="shared" si="1"/>
        <v>137.97999999999999</v>
      </c>
      <c r="G7" s="3">
        <v>34.619999999999997</v>
      </c>
      <c r="H7" s="2">
        <v>1</v>
      </c>
      <c r="I7" s="3">
        <v>34.76</v>
      </c>
      <c r="J7" s="2">
        <v>2</v>
      </c>
      <c r="K7" s="3">
        <v>34.44</v>
      </c>
      <c r="L7" s="2">
        <v>1</v>
      </c>
      <c r="M7" s="3">
        <v>34.549999999999997</v>
      </c>
      <c r="N7" s="2">
        <v>2</v>
      </c>
      <c r="O7" s="3">
        <v>34.229999999999997</v>
      </c>
      <c r="P7" s="2">
        <v>1</v>
      </c>
    </row>
    <row r="8" spans="1:16" x14ac:dyDescent="0.3">
      <c r="A8" s="2">
        <f t="shared" si="0"/>
        <v>5</v>
      </c>
      <c r="B8" s="2">
        <v>316</v>
      </c>
      <c r="C8" s="2" t="s">
        <v>61</v>
      </c>
      <c r="D8" s="2" t="s">
        <v>62</v>
      </c>
      <c r="E8" s="2" t="s">
        <v>63</v>
      </c>
      <c r="F8" s="3">
        <f t="shared" si="1"/>
        <v>138.14999999999998</v>
      </c>
      <c r="G8" s="3">
        <v>34.43</v>
      </c>
      <c r="H8" s="2">
        <v>1</v>
      </c>
      <c r="I8" s="3">
        <v>34.82</v>
      </c>
      <c r="J8" s="2">
        <v>2</v>
      </c>
      <c r="K8" s="3">
        <v>34.409999999999997</v>
      </c>
      <c r="L8" s="2">
        <v>1</v>
      </c>
      <c r="M8" s="3">
        <v>34.700000000000003</v>
      </c>
      <c r="N8" s="2">
        <v>2</v>
      </c>
      <c r="O8" s="3">
        <v>34.22</v>
      </c>
      <c r="P8" s="2">
        <v>1</v>
      </c>
    </row>
    <row r="9" spans="1:16" x14ac:dyDescent="0.3">
      <c r="A9" s="2">
        <f t="shared" si="0"/>
        <v>6</v>
      </c>
      <c r="B9" s="2">
        <v>319</v>
      </c>
      <c r="C9" s="2" t="s">
        <v>64</v>
      </c>
      <c r="D9" s="2" t="s">
        <v>46</v>
      </c>
      <c r="E9" s="2" t="s">
        <v>65</v>
      </c>
      <c r="F9" s="3">
        <f t="shared" si="1"/>
        <v>138.38999999999999</v>
      </c>
      <c r="G9" s="3">
        <v>35.07</v>
      </c>
      <c r="H9" s="2">
        <v>2</v>
      </c>
      <c r="I9" s="3">
        <v>34.43</v>
      </c>
      <c r="J9" s="2">
        <v>1</v>
      </c>
      <c r="K9" s="3">
        <v>34.89</v>
      </c>
      <c r="L9" s="2">
        <v>2</v>
      </c>
      <c r="M9" s="3">
        <v>34.28</v>
      </c>
      <c r="N9" s="2">
        <v>1</v>
      </c>
      <c r="O9" s="3">
        <v>34.79</v>
      </c>
      <c r="P9" s="2">
        <v>2</v>
      </c>
    </row>
    <row r="10" spans="1:16" x14ac:dyDescent="0.3">
      <c r="A10" s="2">
        <f t="shared" si="0"/>
        <v>7</v>
      </c>
      <c r="B10" s="2">
        <v>318</v>
      </c>
      <c r="C10" s="2" t="s">
        <v>66</v>
      </c>
      <c r="D10" s="2" t="s">
        <v>67</v>
      </c>
      <c r="E10" s="2" t="s">
        <v>16</v>
      </c>
      <c r="F10" s="3">
        <f t="shared" si="1"/>
        <v>138.59</v>
      </c>
      <c r="G10" s="3">
        <v>34.29</v>
      </c>
      <c r="H10" s="2">
        <v>1</v>
      </c>
      <c r="I10" s="3">
        <v>34.89</v>
      </c>
      <c r="J10" s="2">
        <v>2</v>
      </c>
      <c r="K10" s="3">
        <v>34.28</v>
      </c>
      <c r="L10" s="2">
        <v>1</v>
      </c>
      <c r="M10" s="3">
        <v>35.03</v>
      </c>
      <c r="N10" s="2">
        <v>2</v>
      </c>
      <c r="O10" s="3">
        <v>34.39</v>
      </c>
      <c r="P10" s="2">
        <v>1</v>
      </c>
    </row>
    <row r="11" spans="1:16" x14ac:dyDescent="0.3">
      <c r="A11" s="2">
        <f t="shared" si="0"/>
        <v>8</v>
      </c>
      <c r="B11" s="2">
        <v>311</v>
      </c>
      <c r="C11" s="2" t="s">
        <v>68</v>
      </c>
      <c r="D11" s="2" t="s">
        <v>69</v>
      </c>
      <c r="E11" s="2" t="s">
        <v>13</v>
      </c>
      <c r="F11" s="3">
        <f t="shared" si="1"/>
        <v>138.77000000000001</v>
      </c>
      <c r="G11" s="3">
        <v>35.06</v>
      </c>
      <c r="H11" s="2">
        <v>2</v>
      </c>
      <c r="I11" s="3">
        <v>34.549999999999997</v>
      </c>
      <c r="J11" s="2">
        <v>1</v>
      </c>
      <c r="K11" s="3">
        <v>34.76</v>
      </c>
      <c r="L11" s="2">
        <v>2</v>
      </c>
      <c r="M11" s="3">
        <v>34.43</v>
      </c>
      <c r="N11" s="2">
        <v>1</v>
      </c>
      <c r="O11" s="3">
        <v>35.03</v>
      </c>
      <c r="P11" s="2">
        <v>2</v>
      </c>
    </row>
    <row r="12" spans="1:16" x14ac:dyDescent="0.3">
      <c r="A12" s="2">
        <f t="shared" si="0"/>
        <v>9</v>
      </c>
      <c r="B12" s="2">
        <v>310</v>
      </c>
      <c r="C12" s="2" t="s">
        <v>70</v>
      </c>
      <c r="D12" s="2" t="s">
        <v>71</v>
      </c>
      <c r="E12" s="2" t="s">
        <v>16</v>
      </c>
      <c r="F12" s="3">
        <f t="shared" si="1"/>
        <v>138.82999999999998</v>
      </c>
      <c r="G12" s="3">
        <v>34.61</v>
      </c>
      <c r="H12" s="2">
        <v>1</v>
      </c>
      <c r="I12" s="3">
        <v>34.979999999999997</v>
      </c>
      <c r="J12" s="2">
        <v>2</v>
      </c>
      <c r="K12" s="3">
        <v>34.31</v>
      </c>
      <c r="L12" s="2">
        <v>1</v>
      </c>
      <c r="M12" s="3">
        <v>34.85</v>
      </c>
      <c r="N12" s="2">
        <v>2</v>
      </c>
      <c r="O12" s="3">
        <v>34.69</v>
      </c>
      <c r="P12" s="2">
        <v>1</v>
      </c>
    </row>
    <row r="13" spans="1:16" x14ac:dyDescent="0.3">
      <c r="A13" s="2">
        <f t="shared" si="0"/>
        <v>10</v>
      </c>
      <c r="B13" s="2">
        <v>307</v>
      </c>
      <c r="C13" s="2" t="s">
        <v>72</v>
      </c>
      <c r="D13" s="2" t="s">
        <v>73</v>
      </c>
      <c r="E13" s="2" t="s">
        <v>21</v>
      </c>
      <c r="F13" s="3">
        <f t="shared" si="1"/>
        <v>138.85</v>
      </c>
      <c r="G13" s="3">
        <v>35.15</v>
      </c>
      <c r="H13" s="2">
        <v>1</v>
      </c>
      <c r="I13" s="3">
        <v>35.049999999999997</v>
      </c>
      <c r="J13" s="2">
        <v>2</v>
      </c>
      <c r="K13" s="3">
        <v>34.520000000000003</v>
      </c>
      <c r="L13" s="2">
        <v>1</v>
      </c>
      <c r="M13" s="3">
        <v>34.82</v>
      </c>
      <c r="N13" s="2">
        <v>2</v>
      </c>
      <c r="O13" s="3">
        <v>34.46</v>
      </c>
      <c r="P13" s="2">
        <v>1</v>
      </c>
    </row>
    <row r="14" spans="1:16" x14ac:dyDescent="0.3">
      <c r="A14" s="2">
        <f t="shared" si="0"/>
        <v>11</v>
      </c>
      <c r="B14" s="2">
        <v>306</v>
      </c>
      <c r="C14" s="2" t="s">
        <v>74</v>
      </c>
      <c r="D14" s="2" t="s">
        <v>75</v>
      </c>
      <c r="E14" s="2" t="s">
        <v>21</v>
      </c>
      <c r="F14" s="3">
        <f t="shared" si="1"/>
        <v>139.82</v>
      </c>
      <c r="G14" s="3">
        <v>35.43</v>
      </c>
      <c r="H14" s="2">
        <v>2</v>
      </c>
      <c r="I14" s="3">
        <v>34.83</v>
      </c>
      <c r="J14" s="2">
        <v>1</v>
      </c>
      <c r="K14" s="3">
        <v>35.270000000000003</v>
      </c>
      <c r="L14" s="2">
        <v>2</v>
      </c>
      <c r="M14" s="3">
        <v>34.51</v>
      </c>
      <c r="N14" s="2">
        <v>1</v>
      </c>
      <c r="O14" s="3">
        <v>35.21</v>
      </c>
      <c r="P14" s="2">
        <v>2</v>
      </c>
    </row>
    <row r="15" spans="1:16" x14ac:dyDescent="0.3">
      <c r="A15" s="2">
        <f t="shared" si="0"/>
        <v>12</v>
      </c>
      <c r="B15" s="2">
        <v>313</v>
      </c>
      <c r="C15" s="2" t="s">
        <v>76</v>
      </c>
      <c r="D15" s="2" t="s">
        <v>77</v>
      </c>
      <c r="E15" s="2" t="s">
        <v>78</v>
      </c>
      <c r="F15" s="3">
        <f t="shared" si="1"/>
        <v>140.12</v>
      </c>
      <c r="G15" s="3">
        <v>35.15</v>
      </c>
      <c r="H15" s="2">
        <v>2</v>
      </c>
      <c r="I15" s="3">
        <v>34.86</v>
      </c>
      <c r="J15" s="2">
        <v>1</v>
      </c>
      <c r="K15" s="3">
        <v>35.159999999999997</v>
      </c>
      <c r="L15" s="2">
        <v>2</v>
      </c>
      <c r="M15" s="3">
        <v>34.69</v>
      </c>
      <c r="N15" s="2">
        <v>1</v>
      </c>
      <c r="O15" s="3">
        <v>35.409999999999997</v>
      </c>
      <c r="P15" s="2">
        <v>2</v>
      </c>
    </row>
    <row r="16" spans="1:16" x14ac:dyDescent="0.3">
      <c r="A16" s="2">
        <f t="shared" si="0"/>
        <v>13</v>
      </c>
      <c r="B16" s="2">
        <v>312</v>
      </c>
      <c r="C16" s="2" t="s">
        <v>79</v>
      </c>
      <c r="D16" s="2" t="s">
        <v>80</v>
      </c>
      <c r="E16" s="2" t="s">
        <v>16</v>
      </c>
      <c r="F16" s="3">
        <f t="shared" si="1"/>
        <v>140.5</v>
      </c>
      <c r="G16" s="3">
        <v>34.78</v>
      </c>
      <c r="H16" s="2">
        <v>1</v>
      </c>
      <c r="I16" s="3">
        <v>35.29</v>
      </c>
      <c r="J16" s="2">
        <v>2</v>
      </c>
      <c r="K16" s="3">
        <v>34.619999999999997</v>
      </c>
      <c r="L16" s="2">
        <v>1</v>
      </c>
      <c r="M16" s="3">
        <v>35.119999999999997</v>
      </c>
      <c r="N16" s="2">
        <v>2</v>
      </c>
      <c r="O16" s="3">
        <v>35.47</v>
      </c>
      <c r="P16" s="2">
        <v>1</v>
      </c>
    </row>
    <row r="17" spans="1:16" x14ac:dyDescent="0.3">
      <c r="A17" s="2">
        <f t="shared" si="0"/>
        <v>14</v>
      </c>
      <c r="B17" s="2">
        <v>314</v>
      </c>
      <c r="C17" s="2" t="s">
        <v>54</v>
      </c>
      <c r="D17" s="2" t="s">
        <v>81</v>
      </c>
      <c r="E17" s="2" t="s">
        <v>56</v>
      </c>
      <c r="F17" s="3">
        <f t="shared" si="1"/>
        <v>140.82</v>
      </c>
      <c r="G17" s="3">
        <v>35.17</v>
      </c>
      <c r="H17" s="2">
        <v>1</v>
      </c>
      <c r="I17" s="3">
        <v>35.57</v>
      </c>
      <c r="J17" s="2">
        <v>2</v>
      </c>
      <c r="K17" s="3">
        <v>34.729999999999997</v>
      </c>
      <c r="L17" s="2">
        <v>1</v>
      </c>
      <c r="M17" s="3">
        <v>35.58</v>
      </c>
      <c r="N17" s="2">
        <v>2</v>
      </c>
      <c r="O17" s="3">
        <v>34.94</v>
      </c>
      <c r="P17" s="2">
        <v>1</v>
      </c>
    </row>
    <row r="18" spans="1:16" x14ac:dyDescent="0.3">
      <c r="A18" s="2">
        <f t="shared" si="0"/>
        <v>15</v>
      </c>
      <c r="B18" s="2">
        <v>317</v>
      </c>
      <c r="C18" s="2" t="s">
        <v>82</v>
      </c>
      <c r="D18" s="2" t="s">
        <v>83</v>
      </c>
      <c r="E18" s="2" t="s">
        <v>63</v>
      </c>
      <c r="F18" s="3">
        <f t="shared" si="1"/>
        <v>142.52000000000001</v>
      </c>
      <c r="G18" s="3">
        <v>36.22</v>
      </c>
      <c r="H18" s="2">
        <v>2</v>
      </c>
      <c r="I18" s="3">
        <v>35.39</v>
      </c>
      <c r="J18" s="2">
        <v>1</v>
      </c>
      <c r="K18" s="3">
        <v>36</v>
      </c>
      <c r="L18" s="2">
        <v>2</v>
      </c>
      <c r="M18" s="3">
        <v>35.31</v>
      </c>
      <c r="N18" s="2">
        <v>1</v>
      </c>
      <c r="O18" s="3">
        <v>35.82</v>
      </c>
      <c r="P18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9B29-583E-48F1-8C2B-F60B495DA74D}">
  <dimension ref="A1:N9"/>
  <sheetViews>
    <sheetView workbookViewId="0">
      <selection activeCell="A2" sqref="A2:N2"/>
    </sheetView>
  </sheetViews>
  <sheetFormatPr baseColWidth="10" defaultRowHeight="14.4" x14ac:dyDescent="0.3"/>
  <cols>
    <col min="1" max="1" width="5.77734375" customWidth="1"/>
    <col min="2" max="2" width="4.77734375" customWidth="1"/>
    <col min="3" max="5" width="20.77734375" customWidth="1"/>
    <col min="6" max="6" width="8.77734375" customWidth="1"/>
    <col min="7" max="7" width="6.77734375" customWidth="1"/>
    <col min="8" max="8" width="2.77734375" customWidth="1"/>
    <col min="9" max="9" width="6.77734375" customWidth="1"/>
    <col min="10" max="10" width="2.77734375" customWidth="1"/>
    <col min="11" max="11" width="6.77734375" customWidth="1"/>
    <col min="12" max="12" width="2.77734375" customWidth="1"/>
    <col min="13" max="13" width="6.77734375" customWidth="1"/>
    <col min="14" max="14" width="2.77734375" customWidth="1"/>
  </cols>
  <sheetData>
    <row r="1" spans="1:14" ht="79.95" customHeight="1" x14ac:dyDescent="0.7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6" x14ac:dyDescent="0.65">
      <c r="A2" s="5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>
        <v>1</v>
      </c>
      <c r="I3" s="1" t="s">
        <v>7</v>
      </c>
      <c r="J3" s="1">
        <v>1</v>
      </c>
      <c r="K3" s="1" t="s">
        <v>8</v>
      </c>
      <c r="L3" s="1">
        <v>1</v>
      </c>
      <c r="M3" s="1" t="s">
        <v>9</v>
      </c>
      <c r="N3" s="1">
        <v>1</v>
      </c>
    </row>
    <row r="4" spans="1:14" x14ac:dyDescent="0.3">
      <c r="A4" s="2">
        <f>RANK(F4,$F$4:$F$9,1)</f>
        <v>1</v>
      </c>
      <c r="B4" s="2">
        <v>309</v>
      </c>
      <c r="C4" s="2" t="s">
        <v>52</v>
      </c>
      <c r="D4" s="2" t="s">
        <v>53</v>
      </c>
      <c r="E4" s="2" t="s">
        <v>13</v>
      </c>
      <c r="F4" s="3">
        <f>IF($H$3=1,G4,0)+IF($J$3=1,I4,0)+IF($L$3=1,K4,0)+IF($N$3=1,M4,0)</f>
        <v>138.07</v>
      </c>
      <c r="G4" s="3">
        <v>34.72</v>
      </c>
      <c r="H4" s="2">
        <v>2</v>
      </c>
      <c r="I4" s="3">
        <v>34.369999999999997</v>
      </c>
      <c r="J4" s="2">
        <v>1</v>
      </c>
      <c r="K4" s="3">
        <v>34.81</v>
      </c>
      <c r="L4" s="2">
        <v>2</v>
      </c>
      <c r="M4" s="3">
        <v>34.17</v>
      </c>
      <c r="N4" s="2">
        <v>1</v>
      </c>
    </row>
    <row r="5" spans="1:14" x14ac:dyDescent="0.3">
      <c r="A5" s="2">
        <f>RANK(F5,$F$4:$F$9,1)</f>
        <v>2</v>
      </c>
      <c r="B5" s="2">
        <v>305</v>
      </c>
      <c r="C5" s="2" t="s">
        <v>59</v>
      </c>
      <c r="D5" s="2" t="s">
        <v>60</v>
      </c>
      <c r="E5" s="2" t="s">
        <v>16</v>
      </c>
      <c r="F5" s="3">
        <f>IF($H$3=1,G5,0)+IF($J$3=1,I5,0)+IF($L$3=1,K5,0)+IF($N$3=1,M5,0)</f>
        <v>138.26999999999998</v>
      </c>
      <c r="G5" s="3">
        <v>34.380000000000003</v>
      </c>
      <c r="H5" s="2">
        <v>1</v>
      </c>
      <c r="I5" s="3">
        <v>34.75</v>
      </c>
      <c r="J5" s="2">
        <v>2</v>
      </c>
      <c r="K5" s="3">
        <v>34.33</v>
      </c>
      <c r="L5" s="2">
        <v>1</v>
      </c>
      <c r="M5" s="3">
        <v>34.81</v>
      </c>
      <c r="N5" s="2">
        <v>2</v>
      </c>
    </row>
    <row r="6" spans="1:14" x14ac:dyDescent="0.3">
      <c r="A6" s="2">
        <f>RANK(F6,$F$4:$F$9,1)</f>
        <v>3</v>
      </c>
      <c r="B6" s="2">
        <v>319</v>
      </c>
      <c r="C6" s="2" t="s">
        <v>64</v>
      </c>
      <c r="D6" s="2" t="s">
        <v>46</v>
      </c>
      <c r="E6" s="2" t="s">
        <v>65</v>
      </c>
      <c r="F6" s="3">
        <f>IF($H$3=1,G6,0)+IF($J$3=1,I6,0)+IF($L$3=1,K6,0)+IF($N$3=1,M6,0)</f>
        <v>138.32</v>
      </c>
      <c r="G6" s="3">
        <v>34.33</v>
      </c>
      <c r="H6" s="2">
        <v>1</v>
      </c>
      <c r="I6" s="3">
        <v>34.89</v>
      </c>
      <c r="J6" s="2">
        <v>2</v>
      </c>
      <c r="K6" s="3">
        <v>34.380000000000003</v>
      </c>
      <c r="L6" s="2">
        <v>1</v>
      </c>
      <c r="M6" s="3">
        <v>34.72</v>
      </c>
      <c r="N6" s="2">
        <v>2</v>
      </c>
    </row>
    <row r="7" spans="1:14" x14ac:dyDescent="0.3">
      <c r="A7" s="2">
        <f>RANK(F7,$F$4:$F$9,1)</f>
        <v>4</v>
      </c>
      <c r="B7" s="2">
        <v>315</v>
      </c>
      <c r="C7" s="2" t="s">
        <v>57</v>
      </c>
      <c r="D7" s="2" t="s">
        <v>58</v>
      </c>
      <c r="E7" s="2" t="s">
        <v>13</v>
      </c>
      <c r="F7" s="3">
        <f>IF($H$3=1,G7,0)+IF($J$3=1,I7,0)+IF($L$3=1,K7,0)+IF($N$3=1,M7,0)</f>
        <v>138.57999999999998</v>
      </c>
      <c r="G7" s="3">
        <v>34.83</v>
      </c>
      <c r="H7" s="2">
        <v>2</v>
      </c>
      <c r="I7" s="3">
        <v>34.380000000000003</v>
      </c>
      <c r="J7" s="2">
        <v>1</v>
      </c>
      <c r="K7" s="3">
        <v>34.979999999999997</v>
      </c>
      <c r="L7" s="2">
        <v>2</v>
      </c>
      <c r="M7" s="3">
        <v>34.39</v>
      </c>
      <c r="N7" s="2">
        <v>1</v>
      </c>
    </row>
    <row r="8" spans="1:14" x14ac:dyDescent="0.3">
      <c r="A8" s="2">
        <f>RANK(F8,$F$4:$F$9,1)</f>
        <v>5</v>
      </c>
      <c r="B8" s="2">
        <v>316</v>
      </c>
      <c r="C8" s="2" t="s">
        <v>61</v>
      </c>
      <c r="D8" s="2" t="s">
        <v>62</v>
      </c>
      <c r="E8" s="2" t="s">
        <v>63</v>
      </c>
      <c r="F8" s="3">
        <f>IF($H$3=1,G8,0)+IF($J$3=1,I8,0)+IF($L$3=1,K8,0)+IF($N$3=1,M8,0)</f>
        <v>139.14000000000001</v>
      </c>
      <c r="G8" s="3">
        <v>34.92</v>
      </c>
      <c r="H8" s="2">
        <v>2</v>
      </c>
      <c r="I8" s="3">
        <v>34.79</v>
      </c>
      <c r="J8" s="2">
        <v>1</v>
      </c>
      <c r="K8" s="3">
        <v>35.03</v>
      </c>
      <c r="L8" s="2">
        <v>2</v>
      </c>
      <c r="M8" s="3">
        <v>34.4</v>
      </c>
      <c r="N8" s="2">
        <v>1</v>
      </c>
    </row>
    <row r="9" spans="1:14" x14ac:dyDescent="0.3">
      <c r="A9" s="2">
        <f>RANK(F9,$F$4:$F$9,1)</f>
        <v>6</v>
      </c>
      <c r="B9" s="2">
        <v>320</v>
      </c>
      <c r="C9" s="2" t="s">
        <v>54</v>
      </c>
      <c r="D9" s="2" t="s">
        <v>55</v>
      </c>
      <c r="E9" s="2" t="s">
        <v>56</v>
      </c>
      <c r="F9" s="3">
        <f>IF($H$3=1,G9,0)+IF($J$3=1,I9,0)+IF($L$3=1,K9,0)+IF($N$3=1,M9,0)</f>
        <v>139.76999999999998</v>
      </c>
      <c r="G9" s="3">
        <v>34.89</v>
      </c>
      <c r="H9" s="2">
        <v>1</v>
      </c>
      <c r="I9" s="3">
        <v>35.18</v>
      </c>
      <c r="J9" s="2">
        <v>2</v>
      </c>
      <c r="K9" s="3">
        <v>34.83</v>
      </c>
      <c r="L9" s="2">
        <v>1</v>
      </c>
      <c r="M9" s="3">
        <v>34.869999999999997</v>
      </c>
      <c r="N9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DM Vorläufe Elite XL Ü. 18</vt:lpstr>
      <vt:lpstr>DM Vorläufe Elite XL Ü. 18 (EM)</vt:lpstr>
      <vt:lpstr>DM Endläufe Elite XL Ü. 18</vt:lpstr>
      <vt:lpstr>EM Elite XL Ü. 18</vt:lpstr>
      <vt:lpstr>DM Vorläufe Elite XL</vt:lpstr>
      <vt:lpstr>DM Endläufe Elite XL</vt:lpstr>
      <vt:lpstr>EM Elite XL</vt:lpstr>
      <vt:lpstr>DM Vorläufe Junior</vt:lpstr>
      <vt:lpstr>DM Endläufe Junior</vt:lpstr>
      <vt:lpstr>EM Junior</vt:lpstr>
      <vt:lpstr>DM Vorläufe Senior</vt:lpstr>
      <vt:lpstr>DM Vorläufe Senior (inkl. EM)</vt:lpstr>
      <vt:lpstr>DM Endläufe Senior</vt:lpstr>
      <vt:lpstr>EM Senior</vt:lpstr>
      <vt:lpstr>DM DSKD Open</vt:lpstr>
      <vt:lpstr>DM Endläufe DSKD Open</vt:lpstr>
      <vt:lpstr>EM DSKD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2022-08-29T17:40:18Z</dcterms:created>
  <dcterms:modified xsi:type="dcterms:W3CDTF">2022-08-29T17:54:27Z</dcterms:modified>
</cp:coreProperties>
</file>